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Титул" sheetId="1" r:id="rId1"/>
    <sheet name="Показ. фин. сост." sheetId="2" r:id="rId2"/>
    <sheet name="Меропр. страт. назн." sheetId="4" r:id="rId3"/>
    <sheet name="Поступл. и выплаты" sheetId="3" r:id="rId4"/>
  </sheets>
  <calcPr calcId="125725"/>
</workbook>
</file>

<file path=xl/calcChain.xml><?xml version="1.0" encoding="utf-8"?>
<calcChain xmlns="http://schemas.openxmlformats.org/spreadsheetml/2006/main">
  <c r="B49" i="2"/>
  <c r="B33"/>
  <c r="B15"/>
  <c r="B13"/>
  <c r="B11"/>
  <c r="B8"/>
  <c r="B6"/>
  <c r="H11" i="3"/>
  <c r="D16"/>
  <c r="D11"/>
  <c r="D31"/>
  <c r="D36"/>
  <c r="D44"/>
  <c r="D47"/>
  <c r="D51"/>
  <c r="D57"/>
  <c r="D29"/>
  <c r="D63"/>
  <c r="D68"/>
  <c r="D83"/>
  <c r="D100"/>
  <c r="D115"/>
  <c r="D76"/>
  <c r="D79"/>
  <c r="D89"/>
  <c r="D61" s="1"/>
  <c r="D95"/>
  <c r="D108"/>
  <c r="D93" s="1"/>
  <c r="D111"/>
  <c r="D121"/>
  <c r="E31"/>
  <c r="E36"/>
  <c r="E44"/>
  <c r="E47"/>
  <c r="E51"/>
  <c r="E57"/>
  <c r="E29"/>
  <c r="E63"/>
  <c r="E68"/>
  <c r="E76"/>
  <c r="E61" s="1"/>
  <c r="E79"/>
  <c r="E83"/>
  <c r="E89"/>
  <c r="E95"/>
  <c r="E100"/>
  <c r="E108"/>
  <c r="E93" s="1"/>
  <c r="E111"/>
  <c r="E115"/>
  <c r="E121"/>
  <c r="C31"/>
  <c r="C36"/>
  <c r="C44"/>
  <c r="C47"/>
  <c r="C51"/>
  <c r="C57"/>
  <c r="C29"/>
  <c r="C63"/>
  <c r="C68"/>
  <c r="C83"/>
  <c r="C100"/>
  <c r="C115"/>
  <c r="C76"/>
  <c r="C79"/>
  <c r="C89"/>
  <c r="C61" s="1"/>
  <c r="C95"/>
  <c r="C108"/>
  <c r="C93" s="1"/>
  <c r="C111"/>
  <c r="C121"/>
  <c r="C16"/>
  <c r="C11"/>
  <c r="B65" i="2"/>
  <c r="B46"/>
  <c r="B21"/>
  <c r="B18"/>
  <c r="H12" i="3"/>
  <c r="C28" l="1"/>
  <c r="E28"/>
  <c r="D28"/>
</calcChain>
</file>

<file path=xl/sharedStrings.xml><?xml version="1.0" encoding="utf-8"?>
<sst xmlns="http://schemas.openxmlformats.org/spreadsheetml/2006/main" count="278" uniqueCount="181">
  <si>
    <t>Наименование показателей</t>
  </si>
  <si>
    <t xml:space="preserve">Код по </t>
  </si>
  <si>
    <t>КОСГУ</t>
  </si>
  <si>
    <t>Всего</t>
  </si>
  <si>
    <t xml:space="preserve">операции по </t>
  </si>
  <si>
    <t xml:space="preserve">лицевым счетам. </t>
  </si>
  <si>
    <t>открытых в органах</t>
  </si>
  <si>
    <t>Федерального</t>
  </si>
  <si>
    <t>казначейства</t>
  </si>
  <si>
    <t>операции по</t>
  </si>
  <si>
    <t>счетам,</t>
  </si>
  <si>
    <t>открытым в</t>
  </si>
  <si>
    <t xml:space="preserve">кредитных </t>
  </si>
  <si>
    <t>организациях</t>
  </si>
  <si>
    <t xml:space="preserve">       В том числе</t>
  </si>
  <si>
    <t>х</t>
  </si>
  <si>
    <t>Поступления, всего:</t>
  </si>
  <si>
    <t>В том числе:</t>
  </si>
  <si>
    <t>Субсидии на выполнение муниципального задания</t>
  </si>
  <si>
    <t>Целевые субсидии</t>
  </si>
  <si>
    <t>Бюджетные инвестиции</t>
  </si>
  <si>
    <t>Поступления от оказания муниципальным учреждением услуг (выполнения работ), предоставление которых для физических и юридических лиц осуществляется на платной основе, всего:</t>
  </si>
  <si>
    <t>Услуга №1</t>
  </si>
  <si>
    <t>Услуга №2</t>
  </si>
  <si>
    <t>Поступления от иной приносящей доход деятельности, всего:</t>
  </si>
  <si>
    <t>Поступления от реализации ценных бумаг</t>
  </si>
  <si>
    <t>Планируемый остаток средств на конец планируемого года</t>
  </si>
  <si>
    <t>Выплаты, всего</t>
  </si>
  <si>
    <t>Оплата труда и начисления на выплаты по оплате труда, всего:</t>
  </si>
  <si>
    <t>Из них:</t>
  </si>
  <si>
    <t>Заработная плата</t>
  </si>
  <si>
    <t>Прочие выплаты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</si>
  <si>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</si>
  <si>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</si>
  <si>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</si>
  <si>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</si>
  <si>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</si>
  <si>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</si>
  <si>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</si>
  <si>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</si>
  <si>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Безвозмездные перечисления государственным и муниципальным организациям</t>
  </si>
  <si>
    <t>Социальное обеспечение, всего: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</si>
  <si>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</si>
  <si>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</si>
  <si>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Прочие расходы</t>
  </si>
  <si>
    <t>Поступления нефинансовых активов, всего:</t>
  </si>
  <si>
    <t>Увеличение стоимости основных средств</t>
  </si>
  <si>
    <t>Увеличение стоимости нематериальных активов</t>
  </si>
  <si>
    <t xml:space="preserve">Увеличение стоимости материальных запасов </t>
  </si>
  <si>
    <t>Поступление финансовых активов, всего</t>
  </si>
  <si>
    <t>Увеличение стоимости ценных бумаг, кроме акций и иных форм участия в капитале</t>
  </si>
  <si>
    <t>Увеличение стоимости акций и иных форм участия вкапитале</t>
  </si>
  <si>
    <t>Справочно:</t>
  </si>
  <si>
    <t>Объем публичных обязательств, всего</t>
  </si>
  <si>
    <t>Безвозмездные перечисленияорганизациям, всего:</t>
  </si>
  <si>
    <t>Увеличение стоимости непроизводственных активов</t>
  </si>
  <si>
    <t xml:space="preserve">         3 Показатели по поступлениям и выплатам муниципального учреждения</t>
  </si>
  <si>
    <t xml:space="preserve">      4. Мероприятия стратегического развития муниципального учреждения</t>
  </si>
  <si>
    <t>№ п/п</t>
  </si>
  <si>
    <t>задачи</t>
  </si>
  <si>
    <t>мероприятие</t>
  </si>
  <si>
    <t>плановый результат</t>
  </si>
  <si>
    <t>срок исполнения</t>
  </si>
  <si>
    <t>Руководитель муниципального</t>
  </si>
  <si>
    <t>учреждения</t>
  </si>
  <si>
    <t>Исполнитель</t>
  </si>
  <si>
    <t>1.Из средств субсидий на выполнение муниципального задания</t>
  </si>
  <si>
    <t xml:space="preserve">2.Из средств целевых субсидий </t>
  </si>
  <si>
    <t>3. Из средств поступлений от оказания муниципальным учреждением услуг (выполнения работ), предоставление которых для физических и юридических лиц осуществляется на платной основе, всего:</t>
  </si>
  <si>
    <t xml:space="preserve">          2. Показатели финансового состояния муниципального учреждения</t>
  </si>
  <si>
    <t>Наименование показателя</t>
  </si>
  <si>
    <t>Сумма</t>
  </si>
  <si>
    <t>1. Нефинансовыне активы, всего:</t>
  </si>
  <si>
    <t>1.1. Общая балансовая стоимость недвижимого муниципального имущества, всего:</t>
  </si>
  <si>
    <t>1.1.1. Стоимость имущества, закреплённого собственником имущества за муниципальным учреждением на праве оперативного управления</t>
  </si>
  <si>
    <t>1.1.2. Стоимость имущества, приобретённого муниципальным учреждением за счёт выделенных собственником имущества учреждения средств</t>
  </si>
  <si>
    <t>1.1.3. Стоимость имущества, приобретённого муниципальным учреждением за счёт доходов, полученных от платной и иной приносящей доход деятельности</t>
  </si>
  <si>
    <t>1.1.4.Остаточная стоимость недвижимого муниципального имущества</t>
  </si>
  <si>
    <t>1.2. Общая балансовая стоимость движимого муниципального имущества, всего: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</si>
  <si>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</si>
  <si>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</si>
  <si>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2. Финансовые активы, всего:</t>
  </si>
  <si>
    <t>2.1. Дебиторская задолженность по доходам, полученным за счёт средств бюджета городского округа Пущино</t>
  </si>
  <si>
    <t>2.2 Дебиторская задолженность по выданным авансам, полученным за счет средств городского округа Пущино, всего:</t>
  </si>
  <si>
    <t>2.2.1.По выданны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</si>
  <si>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</si>
  <si>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</si>
  <si>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Повыданным авансам на услуги по содержанию имущества</t>
  </si>
  <si>
    <t>2.2.5. По выданным авансам на прочие услуги</t>
  </si>
  <si>
    <t>2.2.6.По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</si>
  <si>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</si>
  <si>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непроизводсвенных активов</t>
  </si>
  <si>
    <t>2.2.9. По выданным авансам на приобретение материальных запасов</t>
  </si>
  <si>
    <t>2.2.10.По выданным авансам на прочие расходы</t>
  </si>
  <si>
    <t>2.3 Дебиторская задолженность по выданным авансам за счёт доходов, полученных от платной и иной приносящей доход деятельности, всего:</t>
  </si>
  <si>
    <t>2.3.1.По выданны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</si>
  <si>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</si>
  <si>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</si>
  <si>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Повыданным авансам на услуги по содержанию имущества</t>
  </si>
  <si>
    <t>2.3.5. По выданным авансам на прочие услуги</t>
  </si>
  <si>
    <t>2.3.6.По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</si>
  <si>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</si>
  <si>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непроизводсвенных активов</t>
  </si>
  <si>
    <t>2.3.9. По выданным авансам на приобретение материальных запасов</t>
  </si>
  <si>
    <t>2.3.10.По выданным авансам на прочие расходы</t>
  </si>
  <si>
    <t>3. Обязательства, свего:</t>
  </si>
  <si>
    <t>3.1.Просроченная кредиторская задолженность</t>
  </si>
  <si>
    <t>3.2. Кредиторская задолженность по расчётам с поставщиками и подрядчиками за счёт средств бюджета городского округа Пущино, всего:</t>
  </si>
  <si>
    <t>3.2.1.По начислениям на выплаты по оплате труда</t>
  </si>
  <si>
    <t>3.2.2. По оплате услуг связи</t>
  </si>
  <si>
    <t>3.2.3. По оплате транспортных услуг</t>
  </si>
  <si>
    <t>3.2.4 По оплате коммунальных услуг</t>
  </si>
  <si>
    <t>3.2.5. По опалте услуг по содержанию имущества</t>
  </si>
  <si>
    <t>3.2.6. По оплате прочих услуг</t>
  </si>
  <si>
    <t>3.2.7. По приоьбретению основных средств</t>
  </si>
  <si>
    <t>3.2.8. По приобретению нематериальных активов</t>
  </si>
  <si>
    <t>3.2.9 По приобретению непроизводственных активов</t>
  </si>
  <si>
    <t>3.2.10. По риобретению материальных запасов</t>
  </si>
  <si>
    <t>3.2.10. По оплате прочих расходов</t>
  </si>
  <si>
    <t>3.2.12. По платежам в бюджет</t>
  </si>
  <si>
    <t>3.2.13. По прочим расчётам с кредиторами</t>
  </si>
  <si>
    <t>3.3. Кредиторская задолженность по расчётам с поставщиками и подрядчиками за счёт доходов, полученных от платной и иной приносящей доход деятельности, всего:</t>
  </si>
  <si>
    <t>3.3.1.По начислениям на выплаты по оплате труда</t>
  </si>
  <si>
    <t>3.3.2. По оплате услуг связи</t>
  </si>
  <si>
    <t>3.3.3. По оплате транспортных услуг</t>
  </si>
  <si>
    <t>3.3.4 По оплате коммунальных услуг</t>
  </si>
  <si>
    <t>3.3.5. По опалте услуг по содержанию имущества</t>
  </si>
  <si>
    <t>3.3.6. По оплате прочих услуг</t>
  </si>
  <si>
    <t>3.3.7. По приоьбретению основных средств</t>
  </si>
  <si>
    <t>3.3.8. По приобретению нематериальных активов</t>
  </si>
  <si>
    <t>3.3.9 По приобретению непроизводственных активов</t>
  </si>
  <si>
    <t>3.3.10. По риобретению материальных запасов</t>
  </si>
  <si>
    <t>3.3.12. По платежам в бюджет</t>
  </si>
  <si>
    <t>3.3.13. По прочим расчётам с кредиторами</t>
  </si>
  <si>
    <t>Наименование автономного(бюджетного)</t>
  </si>
  <si>
    <t>муниципального учреждения</t>
  </si>
  <si>
    <t>ИНН/КПП</t>
  </si>
  <si>
    <t>Единица измерения:руб.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</si>
  <si>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</si>
  <si>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</si>
  <si>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</si>
  <si>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автономного(бюджетного)</t>
  </si>
  <si>
    <t>по ОКПО</t>
  </si>
  <si>
    <t>по ОКЕИ</t>
  </si>
  <si>
    <t>Администрации города Пущино</t>
  </si>
  <si>
    <t>_______________</t>
  </si>
  <si>
    <t>(подпись) (расшифровка подписи)</t>
  </si>
  <si>
    <t>1. Сведения о деятельности муниципального учреждения</t>
  </si>
  <si>
    <t>1.1. Цели деятельности муниципального учреждения:</t>
  </si>
  <si>
    <t>1.2. Виды деятельности муниципального учреждения:</t>
  </si>
  <si>
    <t>1.3. Перечег\нь услуг (работ), осуществляемых на платной основе:</t>
  </si>
  <si>
    <t>3.3.11. По оплате прочих расходов</t>
  </si>
  <si>
    <t>УТВЕРЖДАЮ</t>
  </si>
  <si>
    <t>Коды</t>
  </si>
  <si>
    <t>Форма по КФД</t>
  </si>
  <si>
    <t>Главный бухгалтер                                         А.С. Черешнева</t>
  </si>
  <si>
    <t>________________2013г.</t>
  </si>
  <si>
    <t>План финансово-хозяйственной деятельности на 2013 год</t>
  </si>
  <si>
    <t>_01___января_____ 2013г.</t>
  </si>
  <si>
    <t>Планируемый остаток средств на начало планируемого года (субсидии на обесп. муниц. задания)</t>
  </si>
  <si>
    <t>Планируемый остаток средств на начало планируемого года (оказание платных услуг))</t>
  </si>
  <si>
    <t>2.3.11.Расчеты по доходам</t>
  </si>
  <si>
    <t>3.2.14.Расчеты с прочими кредиторами</t>
  </si>
  <si>
    <t>Начальник отдела образования</t>
  </si>
  <si>
    <t>Е.В. Бирюкова</t>
  </si>
  <si>
    <t xml:space="preserve">Муниципальное бюджетное дошкольное </t>
  </si>
  <si>
    <t>образовательное учреждение центр развития ребёнка –</t>
  </si>
  <si>
    <t>детский сад №2 «Сказка» городского округа Пущино Московской области</t>
  </si>
  <si>
    <t>5039006412 / 503901001</t>
  </si>
  <si>
    <t>Отдел образования г. Пущино</t>
  </si>
  <si>
    <t xml:space="preserve">142290,  Российская Федерация, Московская область, </t>
  </si>
  <si>
    <t>город Пущино, м-он «АБ», д. 22а</t>
  </si>
  <si>
    <t>Оборудование кабинета по изучению правил дорожного движения</t>
  </si>
  <si>
    <t>Ремонт помещения, закупка и установка оборудования</t>
  </si>
  <si>
    <t>Соответствие нормам и требованиям СанПин 2.4.1.2660-10</t>
  </si>
  <si>
    <t>Ремонт и оснащение пищеблока</t>
  </si>
  <si>
    <t>Текущий ремонт помещений пищеблока, замена покрытия пола, закупка и установка разделочных столов и моечных ванн в холодный и овощной цеха</t>
  </si>
  <si>
    <t>Ремонт и оснащение спортивного зала</t>
  </si>
  <si>
    <t>Ремонт помещения, замена покрытия пола, закупка инвентаря и установка оборудования</t>
  </si>
  <si>
    <t>О.В. Артемова</t>
  </si>
  <si>
    <t>Е.К.Баранчикова</t>
  </si>
</sst>
</file>

<file path=xl/styles.xml><?xml version="1.0" encoding="utf-8"?>
<styleSheet xmlns="http://schemas.openxmlformats.org/spreadsheetml/2006/main">
  <numFmts count="1">
    <numFmt numFmtId="180" formatCode="#,##0.00_ ;[Red]\-#,##0.00_ \ ;\-&quot; &quot;"/>
  </numFmts>
  <fonts count="7">
    <font>
      <sz val="10"/>
      <name val="Arial"/>
    </font>
    <font>
      <b/>
      <sz val="1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0" xfId="0" applyFont="1"/>
    <xf numFmtId="0" fontId="1" fillId="0" borderId="6" xfId="0" applyFont="1" applyBorder="1" applyAlignment="1">
      <alignment horizontal="center" wrapText="1"/>
    </xf>
    <xf numFmtId="0" fontId="1" fillId="0" borderId="0" xfId="0" applyFont="1" applyAlignment="1"/>
    <xf numFmtId="0" fontId="0" fillId="0" borderId="6" xfId="0" applyBorder="1"/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4" fontId="0" fillId="0" borderId="6" xfId="0" applyNumberFormat="1" applyBorder="1" applyAlignment="1">
      <alignment wrapText="1"/>
    </xf>
    <xf numFmtId="4" fontId="1" fillId="2" borderId="6" xfId="0" applyNumberFormat="1" applyFont="1" applyFill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6" xfId="0" applyNumberForma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4" fontId="3" fillId="0" borderId="5" xfId="0" applyNumberFormat="1" applyFont="1" applyBorder="1"/>
    <xf numFmtId="180" fontId="5" fillId="0" borderId="7" xfId="1" applyNumberFormat="1" applyFont="1" applyFill="1" applyBorder="1" applyAlignment="1" applyProtection="1"/>
    <xf numFmtId="14" fontId="0" fillId="0" borderId="6" xfId="0" applyNumberFormat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</cellXfs>
  <cellStyles count="2">
    <cellStyle name="Обычный" xfId="0" builtinId="0"/>
    <cellStyle name="Обычный_0503730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S44"/>
  <sheetViews>
    <sheetView tabSelected="1" topLeftCell="A4" workbookViewId="0">
      <selection activeCell="P28" sqref="P28"/>
    </sheetView>
  </sheetViews>
  <sheetFormatPr defaultRowHeight="12.75"/>
  <cols>
    <col min="1" max="1" width="3.28515625" customWidth="1"/>
  </cols>
  <sheetData>
    <row r="1" spans="3:9">
      <c r="G1" s="10" t="s">
        <v>152</v>
      </c>
    </row>
    <row r="3" spans="3:9">
      <c r="G3" t="s">
        <v>163</v>
      </c>
    </row>
    <row r="4" spans="3:9">
      <c r="G4" t="s">
        <v>144</v>
      </c>
    </row>
    <row r="6" spans="3:9">
      <c r="G6" t="s">
        <v>145</v>
      </c>
      <c r="I6" t="s">
        <v>164</v>
      </c>
    </row>
    <row r="7" spans="3:9">
      <c r="G7" t="s">
        <v>146</v>
      </c>
    </row>
    <row r="8" spans="3:9">
      <c r="G8" t="s">
        <v>156</v>
      </c>
    </row>
    <row r="13" spans="3:9">
      <c r="C13" s="10" t="s">
        <v>157</v>
      </c>
      <c r="D13" s="10"/>
      <c r="E13" s="10"/>
      <c r="F13" s="10"/>
      <c r="G13" s="10"/>
      <c r="H13" s="10"/>
    </row>
    <row r="16" spans="3:9">
      <c r="D16" t="s">
        <v>158</v>
      </c>
      <c r="I16" t="s">
        <v>153</v>
      </c>
    </row>
    <row r="17" spans="2:71">
      <c r="H17" t="s">
        <v>154</v>
      </c>
      <c r="I17" s="13"/>
    </row>
    <row r="18" spans="2:71">
      <c r="I18" s="13"/>
    </row>
    <row r="19" spans="2:71">
      <c r="I19" s="13"/>
    </row>
    <row r="20" spans="2:71">
      <c r="I20" s="13"/>
    </row>
    <row r="21" spans="2:71">
      <c r="B21" t="s">
        <v>134</v>
      </c>
      <c r="H21" t="s">
        <v>142</v>
      </c>
      <c r="I21" s="13">
        <v>50192469</v>
      </c>
    </row>
    <row r="22" spans="2:71">
      <c r="B22" t="s">
        <v>135</v>
      </c>
      <c r="I22" s="13"/>
    </row>
    <row r="23" spans="2:71">
      <c r="I23" s="13"/>
    </row>
    <row r="24" spans="2:71">
      <c r="B24" t="s">
        <v>165</v>
      </c>
      <c r="I24" s="13"/>
    </row>
    <row r="25" spans="2:71">
      <c r="B25" t="s">
        <v>166</v>
      </c>
      <c r="I25" s="13"/>
    </row>
    <row r="26" spans="2:71">
      <c r="B26" t="s">
        <v>167</v>
      </c>
      <c r="I26" s="13"/>
    </row>
    <row r="27" spans="2:71">
      <c r="B27" t="s">
        <v>136</v>
      </c>
      <c r="E27" t="s">
        <v>168</v>
      </c>
      <c r="I27" s="13"/>
    </row>
    <row r="28" spans="2:71">
      <c r="B28" t="s">
        <v>137</v>
      </c>
      <c r="H28" t="s">
        <v>143</v>
      </c>
      <c r="I28" s="13">
        <v>383</v>
      </c>
    </row>
    <row r="30" spans="2:71">
      <c r="B30" t="s">
        <v>138</v>
      </c>
      <c r="H30" s="28" t="s">
        <v>169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</row>
    <row r="31" spans="2:71">
      <c r="B31" t="s">
        <v>139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</row>
    <row r="33" spans="2:70">
      <c r="B33" t="s">
        <v>140</v>
      </c>
      <c r="G33" s="29" t="s">
        <v>170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</row>
    <row r="34" spans="2:70">
      <c r="B34" t="s">
        <v>141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</row>
    <row r="35" spans="2:70">
      <c r="B35" t="s">
        <v>135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</row>
    <row r="36" spans="2:70">
      <c r="G36" t="s">
        <v>171</v>
      </c>
    </row>
    <row r="40" spans="2:70">
      <c r="B40" t="s">
        <v>147</v>
      </c>
    </row>
    <row r="42" spans="2:70">
      <c r="B42" t="s">
        <v>148</v>
      </c>
    </row>
    <row r="43" spans="2:70">
      <c r="B43" t="s">
        <v>149</v>
      </c>
    </row>
    <row r="44" spans="2:70">
      <c r="B44" t="s">
        <v>150</v>
      </c>
    </row>
  </sheetData>
  <mergeCells count="2">
    <mergeCell ref="H30:BS31"/>
    <mergeCell ref="G33:BR3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8"/>
  <sheetViews>
    <sheetView topLeftCell="A40" workbookViewId="0">
      <selection activeCell="C59" sqref="C59"/>
    </sheetView>
  </sheetViews>
  <sheetFormatPr defaultRowHeight="12.75"/>
  <cols>
    <col min="1" max="1" width="64" customWidth="1"/>
    <col min="2" max="2" width="16.85546875" customWidth="1"/>
  </cols>
  <sheetData>
    <row r="1" spans="1:2">
      <c r="A1" s="10" t="s">
        <v>69</v>
      </c>
    </row>
    <row r="2" spans="1:2">
      <c r="A2" s="1"/>
      <c r="B2" s="1"/>
    </row>
    <row r="3" spans="1:2" ht="13.5" thickBot="1">
      <c r="A3" s="16" t="s">
        <v>70</v>
      </c>
      <c r="B3" s="11" t="s">
        <v>71</v>
      </c>
    </row>
    <row r="4" spans="1:2" ht="13.5" thickBot="1">
      <c r="A4" s="9" t="s">
        <v>72</v>
      </c>
      <c r="B4" s="26">
        <v>13547609.379999999</v>
      </c>
    </row>
    <row r="5" spans="1:2">
      <c r="A5" s="7" t="s">
        <v>29</v>
      </c>
      <c r="B5" s="17"/>
    </row>
    <row r="6" spans="1:2" ht="25.5">
      <c r="A6" s="7" t="s">
        <v>73</v>
      </c>
      <c r="B6" s="17">
        <f>30636981+4677364</f>
        <v>35314345</v>
      </c>
    </row>
    <row r="7" spans="1:2">
      <c r="A7" s="7" t="s">
        <v>17</v>
      </c>
      <c r="B7" s="17"/>
    </row>
    <row r="8" spans="1:2" ht="38.25">
      <c r="A8" s="7" t="s">
        <v>74</v>
      </c>
      <c r="B8" s="17">
        <f>30636981+4677364</f>
        <v>35314345</v>
      </c>
    </row>
    <row r="9" spans="1:2" ht="38.25">
      <c r="A9" s="7" t="s">
        <v>75</v>
      </c>
      <c r="B9" s="17"/>
    </row>
    <row r="10" spans="1:2" ht="38.25">
      <c r="A10" s="7" t="s">
        <v>76</v>
      </c>
      <c r="B10" s="17"/>
    </row>
    <row r="11" spans="1:2">
      <c r="A11" s="7" t="s">
        <v>77</v>
      </c>
      <c r="B11" s="17">
        <f>9682674.87+2148956.86</f>
        <v>11831631.729999999</v>
      </c>
    </row>
    <row r="12" spans="1:2">
      <c r="A12" s="7"/>
      <c r="B12" s="17"/>
    </row>
    <row r="13" spans="1:2" ht="25.5">
      <c r="A13" s="7" t="s">
        <v>78</v>
      </c>
      <c r="B13" s="17">
        <f>256014+334441+872433+168765+707472.15+273607.11</f>
        <v>2612732.2599999998</v>
      </c>
    </row>
    <row r="14" spans="1:2">
      <c r="A14" s="7" t="s">
        <v>17</v>
      </c>
      <c r="B14" s="17"/>
    </row>
    <row r="15" spans="1:2" ht="25.5">
      <c r="A15" s="7" t="s">
        <v>79</v>
      </c>
      <c r="B15" s="22">
        <f>256014</f>
        <v>256014</v>
      </c>
    </row>
    <row r="16" spans="1:2">
      <c r="A16" s="7" t="s">
        <v>80</v>
      </c>
      <c r="B16" s="22">
        <v>40325.56</v>
      </c>
    </row>
    <row r="17" spans="1:2">
      <c r="A17" s="7"/>
      <c r="B17" s="17"/>
    </row>
    <row r="18" spans="1:2">
      <c r="A18" s="9" t="s">
        <v>81</v>
      </c>
      <c r="B18" s="17">
        <f>B20+B21+B33-11871957.29+751959.02</f>
        <v>-11185672.93</v>
      </c>
    </row>
    <row r="19" spans="1:2">
      <c r="A19" s="7" t="s">
        <v>29</v>
      </c>
      <c r="B19" s="17"/>
    </row>
    <row r="20" spans="1:2" ht="25.5">
      <c r="A20" s="7" t="s">
        <v>82</v>
      </c>
      <c r="B20" s="17"/>
    </row>
    <row r="21" spans="1:2" ht="25.5">
      <c r="A21" s="7" t="s">
        <v>83</v>
      </c>
      <c r="B21" s="17">
        <f>B23+B24+B25+B26+B27+B28+B29+B30+B31+B32</f>
        <v>23760.21</v>
      </c>
    </row>
    <row r="22" spans="1:2">
      <c r="A22" s="7" t="s">
        <v>17</v>
      </c>
      <c r="B22" s="17"/>
    </row>
    <row r="23" spans="1:2">
      <c r="A23" s="7" t="s">
        <v>84</v>
      </c>
      <c r="B23" s="17"/>
    </row>
    <row r="24" spans="1:2">
      <c r="A24" s="7" t="s">
        <v>85</v>
      </c>
      <c r="B24" s="17"/>
    </row>
    <row r="25" spans="1:2">
      <c r="A25" s="7" t="s">
        <v>86</v>
      </c>
      <c r="B25" s="17"/>
    </row>
    <row r="26" spans="1:2">
      <c r="A26" s="7" t="s">
        <v>87</v>
      </c>
      <c r="B26" s="17"/>
    </row>
    <row r="27" spans="1:2">
      <c r="A27" s="7" t="s">
        <v>88</v>
      </c>
      <c r="B27" s="17"/>
    </row>
    <row r="28" spans="1:2">
      <c r="A28" s="7" t="s">
        <v>89</v>
      </c>
      <c r="B28" s="17">
        <v>8762</v>
      </c>
    </row>
    <row r="29" spans="1:2" ht="14.25" customHeight="1">
      <c r="A29" s="7" t="s">
        <v>90</v>
      </c>
      <c r="B29" s="17"/>
    </row>
    <row r="30" spans="1:2" ht="25.5">
      <c r="A30" s="7" t="s">
        <v>91</v>
      </c>
      <c r="B30" s="17"/>
    </row>
    <row r="31" spans="1:2">
      <c r="A31" s="7" t="s">
        <v>92</v>
      </c>
      <c r="B31" s="17">
        <v>14998.21</v>
      </c>
    </row>
    <row r="32" spans="1:2">
      <c r="A32" s="7" t="s">
        <v>93</v>
      </c>
      <c r="B32" s="17"/>
    </row>
    <row r="33" spans="1:2" ht="38.25">
      <c r="A33" s="7" t="s">
        <v>94</v>
      </c>
      <c r="B33" s="17">
        <f>B35+B36+B37+B38+B39+B40+B41+B42+B43+B44+B45</f>
        <v>-89434.87</v>
      </c>
    </row>
    <row r="34" spans="1:2">
      <c r="A34" s="7" t="s">
        <v>17</v>
      </c>
      <c r="B34" s="17"/>
    </row>
    <row r="35" spans="1:2">
      <c r="A35" s="7" t="s">
        <v>95</v>
      </c>
      <c r="B35" s="17"/>
    </row>
    <row r="36" spans="1:2">
      <c r="A36" s="7" t="s">
        <v>96</v>
      </c>
      <c r="B36" s="17"/>
    </row>
    <row r="37" spans="1:2">
      <c r="A37" s="7" t="s">
        <v>97</v>
      </c>
      <c r="B37" s="17"/>
    </row>
    <row r="38" spans="1:2">
      <c r="A38" s="7" t="s">
        <v>98</v>
      </c>
      <c r="B38" s="17"/>
    </row>
    <row r="39" spans="1:2">
      <c r="A39" s="7" t="s">
        <v>99</v>
      </c>
      <c r="B39" s="17"/>
    </row>
    <row r="40" spans="1:2">
      <c r="A40" s="7" t="s">
        <v>100</v>
      </c>
      <c r="B40" s="17">
        <v>10800</v>
      </c>
    </row>
    <row r="41" spans="1:2" ht="25.5">
      <c r="A41" s="7" t="s">
        <v>101</v>
      </c>
      <c r="B41" s="17"/>
    </row>
    <row r="42" spans="1:2" ht="25.5">
      <c r="A42" s="7" t="s">
        <v>102</v>
      </c>
      <c r="B42" s="17"/>
    </row>
    <row r="43" spans="1:2">
      <c r="A43" s="7" t="s">
        <v>103</v>
      </c>
      <c r="B43" s="17">
        <v>65399</v>
      </c>
    </row>
    <row r="44" spans="1:2">
      <c r="A44" s="7" t="s">
        <v>104</v>
      </c>
      <c r="B44" s="17"/>
    </row>
    <row r="45" spans="1:2">
      <c r="A45" s="7" t="s">
        <v>161</v>
      </c>
      <c r="B45" s="17">
        <v>-165633.87</v>
      </c>
    </row>
    <row r="46" spans="1:2">
      <c r="A46" s="9" t="s">
        <v>105</v>
      </c>
      <c r="B46" s="17">
        <f>B48+B49+B65</f>
        <v>472832.16</v>
      </c>
    </row>
    <row r="47" spans="1:2">
      <c r="A47" s="7" t="s">
        <v>29</v>
      </c>
      <c r="B47" s="17"/>
    </row>
    <row r="48" spans="1:2">
      <c r="A48" s="7" t="s">
        <v>106</v>
      </c>
      <c r="B48" s="17"/>
    </row>
    <row r="49" spans="1:2" ht="38.25">
      <c r="A49" s="7" t="s">
        <v>107</v>
      </c>
      <c r="B49" s="17">
        <f>SUM(B51:B64)</f>
        <v>472046.93</v>
      </c>
    </row>
    <row r="50" spans="1:2">
      <c r="A50" s="7" t="s">
        <v>17</v>
      </c>
      <c r="B50" s="17"/>
    </row>
    <row r="51" spans="1:2">
      <c r="A51" s="7" t="s">
        <v>108</v>
      </c>
      <c r="B51" s="17">
        <v>-14227.16</v>
      </c>
    </row>
    <row r="52" spans="1:2">
      <c r="A52" s="7" t="s">
        <v>109</v>
      </c>
      <c r="B52" s="17">
        <v>1617.78</v>
      </c>
    </row>
    <row r="53" spans="1:2">
      <c r="A53" s="7" t="s">
        <v>110</v>
      </c>
      <c r="B53" s="17"/>
    </row>
    <row r="54" spans="1:2">
      <c r="A54" s="7" t="s">
        <v>111</v>
      </c>
      <c r="B54" s="17">
        <v>416846.77</v>
      </c>
    </row>
    <row r="55" spans="1:2">
      <c r="A55" s="7" t="s">
        <v>112</v>
      </c>
      <c r="B55" s="17">
        <v>21000</v>
      </c>
    </row>
    <row r="56" spans="1:2">
      <c r="A56" s="7" t="s">
        <v>113</v>
      </c>
      <c r="B56" s="17"/>
    </row>
    <row r="57" spans="1:2">
      <c r="A57" s="7" t="s">
        <v>114</v>
      </c>
      <c r="B57" s="17"/>
    </row>
    <row r="58" spans="1:2">
      <c r="A58" s="7" t="s">
        <v>115</v>
      </c>
      <c r="B58" s="17"/>
    </row>
    <row r="59" spans="1:2">
      <c r="A59" s="7" t="s">
        <v>116</v>
      </c>
      <c r="B59" s="17"/>
    </row>
    <row r="60" spans="1:2">
      <c r="A60" s="7" t="s">
        <v>117</v>
      </c>
      <c r="B60" s="17">
        <v>53204.6</v>
      </c>
    </row>
    <row r="61" spans="1:2">
      <c r="A61" s="7" t="s">
        <v>118</v>
      </c>
      <c r="B61" s="17"/>
    </row>
    <row r="62" spans="1:2">
      <c r="A62" s="7" t="s">
        <v>119</v>
      </c>
      <c r="B62" s="17"/>
    </row>
    <row r="63" spans="1:2">
      <c r="A63" s="7" t="s">
        <v>120</v>
      </c>
      <c r="B63" s="17"/>
    </row>
    <row r="64" spans="1:2">
      <c r="A64" s="7" t="s">
        <v>162</v>
      </c>
      <c r="B64" s="17">
        <v>-6395.06</v>
      </c>
    </row>
    <row r="65" spans="1:2" ht="38.25">
      <c r="A65" s="7" t="s">
        <v>121</v>
      </c>
      <c r="B65" s="17">
        <f>B66+B67+B68+B69+B70+B71+B72+B73+B74+B75+B76+B77+B78</f>
        <v>785.23</v>
      </c>
    </row>
    <row r="66" spans="1:2">
      <c r="A66" s="7" t="s">
        <v>122</v>
      </c>
      <c r="B66" s="17"/>
    </row>
    <row r="67" spans="1:2">
      <c r="A67" s="7" t="s">
        <v>123</v>
      </c>
      <c r="B67" s="17">
        <v>785.23</v>
      </c>
    </row>
    <row r="68" spans="1:2">
      <c r="A68" s="7" t="s">
        <v>124</v>
      </c>
      <c r="B68" s="17"/>
    </row>
    <row r="69" spans="1:2">
      <c r="A69" s="7" t="s">
        <v>125</v>
      </c>
      <c r="B69" s="17"/>
    </row>
    <row r="70" spans="1:2">
      <c r="A70" s="7" t="s">
        <v>126</v>
      </c>
      <c r="B70" s="17"/>
    </row>
    <row r="71" spans="1:2">
      <c r="A71" s="7" t="s">
        <v>127</v>
      </c>
      <c r="B71" s="17"/>
    </row>
    <row r="72" spans="1:2">
      <c r="A72" s="7" t="s">
        <v>128</v>
      </c>
      <c r="B72" s="17"/>
    </row>
    <row r="73" spans="1:2">
      <c r="A73" s="7" t="s">
        <v>129</v>
      </c>
      <c r="B73" s="17"/>
    </row>
    <row r="74" spans="1:2">
      <c r="A74" s="7" t="s">
        <v>130</v>
      </c>
      <c r="B74" s="17"/>
    </row>
    <row r="75" spans="1:2">
      <c r="A75" s="7" t="s">
        <v>131</v>
      </c>
      <c r="B75" s="17"/>
    </row>
    <row r="76" spans="1:2">
      <c r="A76" s="7" t="s">
        <v>151</v>
      </c>
      <c r="B76" s="17"/>
    </row>
    <row r="77" spans="1:2">
      <c r="A77" s="7" t="s">
        <v>132</v>
      </c>
      <c r="B77" s="17"/>
    </row>
    <row r="78" spans="1:2">
      <c r="A78" s="7" t="s">
        <v>133</v>
      </c>
      <c r="B78" s="17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D14" sqref="D14"/>
    </sheetView>
  </sheetViews>
  <sheetFormatPr defaultRowHeight="12.75"/>
  <cols>
    <col min="1" max="1" width="6" customWidth="1"/>
    <col min="2" max="2" width="18" customWidth="1"/>
    <col min="3" max="3" width="21.140625" customWidth="1"/>
    <col min="4" max="4" width="20.7109375" customWidth="1"/>
    <col min="5" max="5" width="20.28515625" customWidth="1"/>
  </cols>
  <sheetData>
    <row r="1" spans="1:5">
      <c r="A1" s="10" t="s">
        <v>57</v>
      </c>
    </row>
    <row r="4" spans="1:5">
      <c r="A4" s="13" t="s">
        <v>58</v>
      </c>
      <c r="B4" s="13" t="s">
        <v>59</v>
      </c>
      <c r="C4" s="13" t="s">
        <v>60</v>
      </c>
      <c r="D4" s="13" t="s">
        <v>61</v>
      </c>
      <c r="E4" s="13" t="s">
        <v>62</v>
      </c>
    </row>
    <row r="5" spans="1:5" ht="63.75">
      <c r="A5" s="7">
        <v>1</v>
      </c>
      <c r="B5" s="7" t="s">
        <v>172</v>
      </c>
      <c r="C5" s="7" t="s">
        <v>173</v>
      </c>
      <c r="D5" s="7" t="s">
        <v>174</v>
      </c>
      <c r="E5" s="27">
        <v>41517</v>
      </c>
    </row>
    <row r="6" spans="1:5" ht="114.75">
      <c r="A6" s="7">
        <v>2</v>
      </c>
      <c r="B6" s="7" t="s">
        <v>175</v>
      </c>
      <c r="C6" s="7" t="s">
        <v>176</v>
      </c>
      <c r="D6" s="7" t="s">
        <v>174</v>
      </c>
      <c r="E6" s="27">
        <v>41517</v>
      </c>
    </row>
    <row r="7" spans="1:5" ht="63.75">
      <c r="A7" s="7">
        <v>3</v>
      </c>
      <c r="B7" s="7" t="s">
        <v>177</v>
      </c>
      <c r="C7" s="7" t="s">
        <v>178</v>
      </c>
      <c r="D7" s="7" t="s">
        <v>174</v>
      </c>
      <c r="E7" s="27">
        <v>41517</v>
      </c>
    </row>
    <row r="8" spans="1:5">
      <c r="A8" s="7"/>
      <c r="B8" s="7"/>
      <c r="C8" s="7"/>
      <c r="D8" s="7"/>
      <c r="E8" s="7"/>
    </row>
    <row r="11" spans="1:5">
      <c r="B11" t="s">
        <v>63</v>
      </c>
      <c r="D11" t="s">
        <v>180</v>
      </c>
    </row>
    <row r="12" spans="1:5">
      <c r="B12" t="s">
        <v>64</v>
      </c>
    </row>
    <row r="14" spans="1:5">
      <c r="B14" t="s">
        <v>155</v>
      </c>
      <c r="D14" t="s">
        <v>179</v>
      </c>
    </row>
    <row r="16" spans="1:5">
      <c r="B16" t="s">
        <v>65</v>
      </c>
    </row>
    <row r="24" spans="2:2">
      <c r="B24" t="s">
        <v>165</v>
      </c>
    </row>
    <row r="25" spans="2:2">
      <c r="B25" t="s">
        <v>166</v>
      </c>
    </row>
    <row r="26" spans="2:2">
      <c r="B26" t="s">
        <v>167</v>
      </c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57"/>
  <sheetViews>
    <sheetView topLeftCell="A7" workbookViewId="0">
      <selection activeCell="H13" sqref="H13"/>
    </sheetView>
  </sheetViews>
  <sheetFormatPr defaultRowHeight="12.75"/>
  <cols>
    <col min="1" max="1" width="25.5703125" customWidth="1"/>
    <col min="2" max="2" width="8.85546875" customWidth="1"/>
    <col min="3" max="3" width="14.140625" customWidth="1"/>
    <col min="4" max="4" width="19.7109375" customWidth="1"/>
    <col min="5" max="5" width="16.7109375" customWidth="1"/>
    <col min="8" max="8" width="12.7109375" bestFit="1" customWidth="1"/>
  </cols>
  <sheetData>
    <row r="1" spans="1:8">
      <c r="A1" s="10" t="s">
        <v>56</v>
      </c>
    </row>
    <row r="3" spans="1:8">
      <c r="A3" s="2" t="s">
        <v>0</v>
      </c>
      <c r="B3" s="2" t="s">
        <v>1</v>
      </c>
      <c r="C3" s="2" t="s">
        <v>3</v>
      </c>
      <c r="D3" s="3" t="s">
        <v>14</v>
      </c>
      <c r="E3" s="4"/>
    </row>
    <row r="4" spans="1:8">
      <c r="A4" s="5"/>
      <c r="B4" s="5" t="s">
        <v>2</v>
      </c>
      <c r="C4" s="5"/>
      <c r="D4" s="2" t="s">
        <v>4</v>
      </c>
      <c r="E4" s="2" t="s">
        <v>9</v>
      </c>
    </row>
    <row r="5" spans="1:8">
      <c r="A5" s="5"/>
      <c r="B5" s="5"/>
      <c r="C5" s="5"/>
      <c r="D5" s="5" t="s">
        <v>5</v>
      </c>
      <c r="E5" s="5" t="s">
        <v>10</v>
      </c>
    </row>
    <row r="6" spans="1:8">
      <c r="A6" s="5"/>
      <c r="B6" s="5"/>
      <c r="C6" s="5"/>
      <c r="D6" s="5" t="s">
        <v>6</v>
      </c>
      <c r="E6" s="5" t="s">
        <v>11</v>
      </c>
    </row>
    <row r="7" spans="1:8">
      <c r="A7" s="5"/>
      <c r="B7" s="5"/>
      <c r="C7" s="5"/>
      <c r="D7" s="5" t="s">
        <v>7</v>
      </c>
      <c r="E7" s="5" t="s">
        <v>12</v>
      </c>
    </row>
    <row r="8" spans="1:8">
      <c r="A8" s="6"/>
      <c r="B8" s="6"/>
      <c r="C8" s="6"/>
      <c r="D8" s="6" t="s">
        <v>8</v>
      </c>
      <c r="E8" s="6" t="s">
        <v>13</v>
      </c>
    </row>
    <row r="9" spans="1:8" ht="63.75">
      <c r="A9" s="23" t="s">
        <v>159</v>
      </c>
      <c r="B9" s="6"/>
      <c r="C9" s="25">
        <v>743257.38</v>
      </c>
      <c r="D9" s="25">
        <v>743257.38</v>
      </c>
      <c r="E9" s="6"/>
    </row>
    <row r="10" spans="1:8" ht="51">
      <c r="A10" s="24" t="s">
        <v>160</v>
      </c>
      <c r="B10" s="8" t="s">
        <v>15</v>
      </c>
      <c r="C10" s="17">
        <v>8701.64</v>
      </c>
      <c r="D10" s="17">
        <v>8701.64</v>
      </c>
      <c r="E10" s="7"/>
    </row>
    <row r="11" spans="1:8">
      <c r="A11" s="14" t="s">
        <v>16</v>
      </c>
      <c r="B11" s="15" t="s">
        <v>15</v>
      </c>
      <c r="C11" s="18">
        <f>C13+C14+C15+C16+C21+C24</f>
        <v>29248000</v>
      </c>
      <c r="D11" s="18">
        <f>D13+D14+D15+D16+D21+D24</f>
        <v>29248000</v>
      </c>
      <c r="E11" s="14">
        <v>0</v>
      </c>
      <c r="H11" s="21">
        <f>C9+C13</f>
        <v>26471257.379999999</v>
      </c>
    </row>
    <row r="12" spans="1:8">
      <c r="A12" s="7" t="s">
        <v>17</v>
      </c>
      <c r="B12" s="8" t="s">
        <v>15</v>
      </c>
      <c r="C12" s="17"/>
      <c r="D12" s="17"/>
      <c r="E12" s="7"/>
      <c r="H12" s="21">
        <f>H11+C10+C16</f>
        <v>29999959.02</v>
      </c>
    </row>
    <row r="13" spans="1:8" ht="25.5">
      <c r="A13" s="7" t="s">
        <v>18</v>
      </c>
      <c r="B13" s="8" t="s">
        <v>15</v>
      </c>
      <c r="C13" s="17">
        <v>25728000</v>
      </c>
      <c r="D13" s="17">
        <v>25728000</v>
      </c>
      <c r="E13" s="7"/>
    </row>
    <row r="14" spans="1:8">
      <c r="A14" s="7" t="s">
        <v>19</v>
      </c>
      <c r="B14" s="8" t="s">
        <v>15</v>
      </c>
      <c r="C14" s="17"/>
      <c r="D14" s="17"/>
      <c r="E14" s="7"/>
    </row>
    <row r="15" spans="1:8">
      <c r="A15" s="7" t="s">
        <v>20</v>
      </c>
      <c r="B15" s="8" t="s">
        <v>15</v>
      </c>
      <c r="C15" s="17"/>
      <c r="D15" s="17"/>
      <c r="E15" s="7"/>
    </row>
    <row r="16" spans="1:8" ht="114.75">
      <c r="A16" s="7" t="s">
        <v>21</v>
      </c>
      <c r="B16" s="8" t="s">
        <v>15</v>
      </c>
      <c r="C16" s="17">
        <f>C18+C19</f>
        <v>3520000</v>
      </c>
      <c r="D16" s="17">
        <f>D18+D19</f>
        <v>3520000</v>
      </c>
      <c r="E16" s="7"/>
    </row>
    <row r="17" spans="1:5">
      <c r="A17" s="7" t="s">
        <v>17</v>
      </c>
      <c r="B17" s="8" t="s">
        <v>15</v>
      </c>
      <c r="C17" s="17"/>
      <c r="D17" s="17"/>
      <c r="E17" s="7"/>
    </row>
    <row r="18" spans="1:5">
      <c r="A18" s="7" t="s">
        <v>22</v>
      </c>
      <c r="B18" s="8" t="s">
        <v>15</v>
      </c>
      <c r="C18" s="17">
        <v>3520000</v>
      </c>
      <c r="D18" s="17">
        <v>3520000</v>
      </c>
      <c r="E18" s="7"/>
    </row>
    <row r="19" spans="1:5">
      <c r="A19" s="7" t="s">
        <v>23</v>
      </c>
      <c r="B19" s="8" t="s">
        <v>15</v>
      </c>
      <c r="C19" s="17"/>
      <c r="D19" s="17"/>
      <c r="E19" s="7"/>
    </row>
    <row r="20" spans="1:5">
      <c r="A20" s="7"/>
      <c r="B20" s="8"/>
      <c r="C20" s="17"/>
      <c r="D20" s="17"/>
      <c r="E20" s="7"/>
    </row>
    <row r="21" spans="1:5" ht="38.25">
      <c r="A21" s="7" t="s">
        <v>24</v>
      </c>
      <c r="B21" s="8" t="s">
        <v>15</v>
      </c>
      <c r="C21" s="17"/>
      <c r="D21" s="17"/>
      <c r="E21" s="7"/>
    </row>
    <row r="22" spans="1:5">
      <c r="A22" s="7" t="s">
        <v>17</v>
      </c>
      <c r="B22" s="8" t="s">
        <v>15</v>
      </c>
      <c r="C22" s="17"/>
      <c r="D22" s="17"/>
      <c r="E22" s="7"/>
    </row>
    <row r="23" spans="1:5">
      <c r="A23" s="7"/>
      <c r="B23" s="8"/>
      <c r="C23" s="17"/>
      <c r="D23" s="17"/>
      <c r="E23" s="7"/>
    </row>
    <row r="24" spans="1:5" ht="25.5">
      <c r="A24" s="7" t="s">
        <v>25</v>
      </c>
      <c r="B24" s="8" t="s">
        <v>15</v>
      </c>
      <c r="C24" s="17"/>
      <c r="D24" s="17"/>
      <c r="E24" s="7"/>
    </row>
    <row r="25" spans="1:5">
      <c r="A25" s="7"/>
      <c r="B25" s="8"/>
      <c r="C25" s="17"/>
      <c r="D25" s="17"/>
      <c r="E25" s="7"/>
    </row>
    <row r="26" spans="1:5" ht="38.25">
      <c r="A26" s="7" t="s">
        <v>26</v>
      </c>
      <c r="B26" s="8" t="s">
        <v>15</v>
      </c>
      <c r="C26" s="17"/>
      <c r="D26" s="17"/>
      <c r="E26" s="7"/>
    </row>
    <row r="27" spans="1:5">
      <c r="A27" s="7"/>
      <c r="B27" s="7"/>
      <c r="C27" s="17"/>
      <c r="D27" s="17"/>
      <c r="E27" s="7"/>
    </row>
    <row r="28" spans="1:5">
      <c r="A28" s="14" t="s">
        <v>27</v>
      </c>
      <c r="B28" s="15">
        <v>900</v>
      </c>
      <c r="C28" s="18">
        <f>C29+C61+C93</f>
        <v>29999959.02</v>
      </c>
      <c r="D28" s="18">
        <f>D29+D61+D93</f>
        <v>29999959.02</v>
      </c>
      <c r="E28" s="14">
        <f>E29+E61+E93</f>
        <v>0</v>
      </c>
    </row>
    <row r="29" spans="1:5" ht="38.25">
      <c r="A29" s="14" t="s">
        <v>66</v>
      </c>
      <c r="B29" s="15"/>
      <c r="C29" s="18">
        <f>C31+C36+C44+C47+C50+C51+C57</f>
        <v>26471257.379999999</v>
      </c>
      <c r="D29" s="18">
        <f>D31+D36+D44+D47+D50+D51+D57</f>
        <v>26471257.379999999</v>
      </c>
      <c r="E29" s="14">
        <f>E31+E36+E44+E47+E50+E51+E57</f>
        <v>0</v>
      </c>
    </row>
    <row r="30" spans="1:5">
      <c r="A30" s="7" t="s">
        <v>17</v>
      </c>
      <c r="B30" s="8"/>
      <c r="C30" s="17"/>
      <c r="D30" s="17"/>
      <c r="E30" s="7"/>
    </row>
    <row r="31" spans="1:5" ht="38.25">
      <c r="A31" s="9" t="s">
        <v>28</v>
      </c>
      <c r="B31" s="11">
        <v>210</v>
      </c>
      <c r="C31" s="19">
        <f>C33+C34+C35</f>
        <v>20956000</v>
      </c>
      <c r="D31" s="19">
        <f>D33+D34+D35</f>
        <v>20956000</v>
      </c>
      <c r="E31" s="9">
        <f>E33+E34+E35</f>
        <v>0</v>
      </c>
    </row>
    <row r="32" spans="1:5">
      <c r="A32" s="7" t="s">
        <v>29</v>
      </c>
      <c r="B32" s="8"/>
      <c r="C32" s="17"/>
      <c r="D32" s="17"/>
      <c r="E32" s="7"/>
    </row>
    <row r="33" spans="1:5">
      <c r="A33" s="7" t="s">
        <v>30</v>
      </c>
      <c r="B33" s="8">
        <v>211</v>
      </c>
      <c r="C33" s="17">
        <v>16065000</v>
      </c>
      <c r="D33" s="17">
        <v>16065000</v>
      </c>
      <c r="E33" s="7"/>
    </row>
    <row r="34" spans="1:5">
      <c r="A34" s="7" t="s">
        <v>31</v>
      </c>
      <c r="B34" s="8">
        <v>212</v>
      </c>
      <c r="C34" s="17">
        <v>39000</v>
      </c>
      <c r="D34" s="17">
        <v>39000</v>
      </c>
      <c r="E34" s="7"/>
    </row>
    <row r="35" spans="1:5" ht="25.5">
      <c r="A35" s="7" t="s">
        <v>32</v>
      </c>
      <c r="B35" s="8">
        <v>213</v>
      </c>
      <c r="C35" s="17">
        <v>4852000</v>
      </c>
      <c r="D35" s="17">
        <v>4852000</v>
      </c>
      <c r="E35" s="7"/>
    </row>
    <row r="36" spans="1:5" ht="25.5">
      <c r="A36" s="9" t="s">
        <v>33</v>
      </c>
      <c r="B36" s="11">
        <v>220</v>
      </c>
      <c r="C36" s="19">
        <f>C38+C39+C40+C41+C42+C43</f>
        <v>3241000</v>
      </c>
      <c r="D36" s="19">
        <f>D38+D39+D40+D41+D42+D43</f>
        <v>3241000</v>
      </c>
      <c r="E36" s="9">
        <f>E38+E39+E40+E41+E42+E43</f>
        <v>0</v>
      </c>
    </row>
    <row r="37" spans="1:5">
      <c r="A37" s="7" t="s">
        <v>29</v>
      </c>
      <c r="B37" s="8"/>
      <c r="C37" s="17"/>
      <c r="D37" s="17"/>
      <c r="E37" s="7"/>
    </row>
    <row r="38" spans="1:5">
      <c r="A38" s="7" t="s">
        <v>34</v>
      </c>
      <c r="B38" s="8">
        <v>221</v>
      </c>
      <c r="C38" s="17">
        <v>25000</v>
      </c>
      <c r="D38" s="17">
        <v>25000</v>
      </c>
      <c r="E38" s="7"/>
    </row>
    <row r="39" spans="1:5">
      <c r="A39" s="7" t="s">
        <v>35</v>
      </c>
      <c r="B39" s="8">
        <v>222</v>
      </c>
      <c r="C39" s="17">
        <v>25000</v>
      </c>
      <c r="D39" s="17">
        <v>25000</v>
      </c>
      <c r="E39" s="7"/>
    </row>
    <row r="40" spans="1:5">
      <c r="A40" s="7" t="s">
        <v>36</v>
      </c>
      <c r="B40" s="8">
        <v>223</v>
      </c>
      <c r="C40" s="17">
        <v>2000000</v>
      </c>
      <c r="D40" s="17">
        <v>2000000</v>
      </c>
      <c r="E40" s="7"/>
    </row>
    <row r="41" spans="1:5" ht="25.5">
      <c r="A41" s="7" t="s">
        <v>37</v>
      </c>
      <c r="B41" s="8">
        <v>224</v>
      </c>
      <c r="C41" s="17"/>
      <c r="D41" s="17"/>
      <c r="E41" s="7"/>
    </row>
    <row r="42" spans="1:5" ht="25.5">
      <c r="A42" s="7" t="s">
        <v>38</v>
      </c>
      <c r="B42" s="8">
        <v>225</v>
      </c>
      <c r="C42" s="17">
        <v>191000</v>
      </c>
      <c r="D42" s="17">
        <v>191000</v>
      </c>
      <c r="E42" s="7"/>
    </row>
    <row r="43" spans="1:5">
      <c r="A43" s="7" t="s">
        <v>39</v>
      </c>
      <c r="B43" s="8">
        <v>226</v>
      </c>
      <c r="C43" s="17">
        <v>1000000</v>
      </c>
      <c r="D43" s="17">
        <v>1000000</v>
      </c>
      <c r="E43" s="7"/>
    </row>
    <row r="44" spans="1:5" ht="38.25">
      <c r="A44" s="9" t="s">
        <v>54</v>
      </c>
      <c r="B44" s="11">
        <v>240</v>
      </c>
      <c r="C44" s="19">
        <f>C46</f>
        <v>0</v>
      </c>
      <c r="D44" s="19">
        <f>D46</f>
        <v>0</v>
      </c>
      <c r="E44" s="9">
        <f>E46</f>
        <v>0</v>
      </c>
    </row>
    <row r="45" spans="1:5">
      <c r="A45" s="7" t="s">
        <v>29</v>
      </c>
      <c r="B45" s="8"/>
      <c r="C45" s="17"/>
      <c r="D45" s="17"/>
      <c r="E45" s="7"/>
    </row>
    <row r="46" spans="1:5" ht="63.75">
      <c r="A46" s="7" t="s">
        <v>40</v>
      </c>
      <c r="B46" s="8">
        <v>241</v>
      </c>
      <c r="C46" s="17"/>
      <c r="D46" s="17"/>
      <c r="E46" s="7"/>
    </row>
    <row r="47" spans="1:5" ht="25.5">
      <c r="A47" s="9" t="s">
        <v>41</v>
      </c>
      <c r="B47" s="11">
        <v>260</v>
      </c>
      <c r="C47" s="19">
        <f>C48+C49</f>
        <v>0</v>
      </c>
      <c r="D47" s="19">
        <f>D48+D49</f>
        <v>0</v>
      </c>
      <c r="E47" s="9">
        <f>E48+E49</f>
        <v>0</v>
      </c>
    </row>
    <row r="48" spans="1:5" ht="25.5">
      <c r="A48" s="7" t="s">
        <v>42</v>
      </c>
      <c r="B48" s="8">
        <v>262</v>
      </c>
      <c r="C48" s="17"/>
      <c r="D48" s="17"/>
      <c r="E48" s="7"/>
    </row>
    <row r="49" spans="1:5" ht="63.75">
      <c r="A49" s="7" t="s">
        <v>43</v>
      </c>
      <c r="B49" s="8">
        <v>263</v>
      </c>
      <c r="C49" s="17"/>
      <c r="D49" s="17"/>
      <c r="E49" s="7"/>
    </row>
    <row r="50" spans="1:5">
      <c r="A50" s="9" t="s">
        <v>44</v>
      </c>
      <c r="B50" s="11">
        <v>290</v>
      </c>
      <c r="C50" s="19">
        <v>272257.38</v>
      </c>
      <c r="D50" s="19">
        <v>272257.38</v>
      </c>
      <c r="E50" s="9"/>
    </row>
    <row r="51" spans="1:5" ht="38.25">
      <c r="A51" s="9" t="s">
        <v>45</v>
      </c>
      <c r="B51" s="11">
        <v>300</v>
      </c>
      <c r="C51" s="19">
        <f>C53+C54+C55+C56</f>
        <v>2002000</v>
      </c>
      <c r="D51" s="19">
        <f>D53+D54+D55+D56</f>
        <v>2002000</v>
      </c>
      <c r="E51" s="9">
        <f>E53+E54+E55+E56</f>
        <v>0</v>
      </c>
    </row>
    <row r="52" spans="1:5">
      <c r="A52" s="7" t="s">
        <v>29</v>
      </c>
      <c r="B52" s="8"/>
      <c r="C52" s="17"/>
      <c r="D52" s="17"/>
      <c r="E52" s="7"/>
    </row>
    <row r="53" spans="1:5" ht="25.5">
      <c r="A53" s="7" t="s">
        <v>46</v>
      </c>
      <c r="B53" s="8">
        <v>310</v>
      </c>
      <c r="C53" s="17"/>
      <c r="D53" s="17"/>
      <c r="E53" s="7"/>
    </row>
    <row r="54" spans="1:5" ht="25.5">
      <c r="A54" s="7" t="s">
        <v>47</v>
      </c>
      <c r="B54" s="8">
        <v>320</v>
      </c>
      <c r="C54" s="17"/>
      <c r="D54" s="17"/>
      <c r="E54" s="7"/>
    </row>
    <row r="55" spans="1:5" ht="38.25">
      <c r="A55" s="7" t="s">
        <v>55</v>
      </c>
      <c r="B55" s="8">
        <v>330</v>
      </c>
      <c r="C55" s="17"/>
      <c r="D55" s="17"/>
      <c r="E55" s="7"/>
    </row>
    <row r="56" spans="1:5" ht="25.5">
      <c r="A56" s="7" t="s">
        <v>48</v>
      </c>
      <c r="B56" s="8">
        <v>340</v>
      </c>
      <c r="C56" s="17">
        <v>2002000</v>
      </c>
      <c r="D56" s="17">
        <v>2002000</v>
      </c>
      <c r="E56" s="7"/>
    </row>
    <row r="57" spans="1:5" ht="38.25">
      <c r="A57" s="9" t="s">
        <v>49</v>
      </c>
      <c r="B57" s="11">
        <v>500</v>
      </c>
      <c r="C57" s="19">
        <f>C59+C60</f>
        <v>0</v>
      </c>
      <c r="D57" s="19">
        <f>D59+D60</f>
        <v>0</v>
      </c>
      <c r="E57" s="9">
        <f>E59+E60</f>
        <v>0</v>
      </c>
    </row>
    <row r="58" spans="1:5">
      <c r="A58" s="7" t="s">
        <v>29</v>
      </c>
      <c r="B58" s="8"/>
      <c r="C58" s="17"/>
      <c r="D58" s="17"/>
      <c r="E58" s="7"/>
    </row>
    <row r="59" spans="1:5" ht="51">
      <c r="A59" s="7" t="s">
        <v>50</v>
      </c>
      <c r="B59" s="8">
        <v>520</v>
      </c>
      <c r="C59" s="17"/>
      <c r="D59" s="17"/>
      <c r="E59" s="7"/>
    </row>
    <row r="60" spans="1:5" ht="38.25">
      <c r="A60" s="7" t="s">
        <v>51</v>
      </c>
      <c r="B60" s="8">
        <v>530</v>
      </c>
      <c r="C60" s="17"/>
      <c r="D60" s="17"/>
      <c r="E60" s="7"/>
    </row>
    <row r="61" spans="1:5" ht="25.5">
      <c r="A61" s="14" t="s">
        <v>67</v>
      </c>
      <c r="B61" s="15"/>
      <c r="C61" s="18">
        <f>C63+C68+C76+C79+C82+C83+C89</f>
        <v>0</v>
      </c>
      <c r="D61" s="18">
        <f>D63+D68+D76+D79+D82+D83+D89</f>
        <v>0</v>
      </c>
      <c r="E61" s="14">
        <f>E63+E68+E76+E79+E82+E83+E89</f>
        <v>0</v>
      </c>
    </row>
    <row r="62" spans="1:5">
      <c r="A62" s="7" t="s">
        <v>17</v>
      </c>
      <c r="B62" s="8"/>
      <c r="C62" s="17"/>
      <c r="D62" s="17"/>
      <c r="E62" s="7"/>
    </row>
    <row r="63" spans="1:5" ht="38.25">
      <c r="A63" s="9" t="s">
        <v>28</v>
      </c>
      <c r="B63" s="11">
        <v>210</v>
      </c>
      <c r="C63" s="19">
        <f>C65+C66+C67</f>
        <v>0</v>
      </c>
      <c r="D63" s="19">
        <f>D65+D66+D67</f>
        <v>0</v>
      </c>
      <c r="E63" s="9">
        <f>E65+E66+E67</f>
        <v>0</v>
      </c>
    </row>
    <row r="64" spans="1:5">
      <c r="A64" s="7" t="s">
        <v>29</v>
      </c>
      <c r="B64" s="8"/>
      <c r="C64" s="17"/>
      <c r="D64" s="17"/>
      <c r="E64" s="7"/>
    </row>
    <row r="65" spans="1:5">
      <c r="A65" s="7" t="s">
        <v>30</v>
      </c>
      <c r="B65" s="8">
        <v>211</v>
      </c>
      <c r="C65" s="17"/>
      <c r="D65" s="17"/>
      <c r="E65" s="7"/>
    </row>
    <row r="66" spans="1:5">
      <c r="A66" s="7" t="s">
        <v>31</v>
      </c>
      <c r="B66" s="8">
        <v>212</v>
      </c>
      <c r="C66" s="17"/>
      <c r="D66" s="17"/>
      <c r="E66" s="7"/>
    </row>
    <row r="67" spans="1:5" ht="25.5">
      <c r="A67" s="7" t="s">
        <v>32</v>
      </c>
      <c r="B67" s="8">
        <v>213</v>
      </c>
      <c r="C67" s="17"/>
      <c r="D67" s="17"/>
      <c r="E67" s="7"/>
    </row>
    <row r="68" spans="1:5" ht="25.5">
      <c r="A68" s="9" t="s">
        <v>33</v>
      </c>
      <c r="B68" s="11">
        <v>220</v>
      </c>
      <c r="C68" s="19">
        <f>C70+C71+C72+C73+C74+C75</f>
        <v>0</v>
      </c>
      <c r="D68" s="19">
        <f>D70+D71+D72+D73+D74+D75</f>
        <v>0</v>
      </c>
      <c r="E68" s="9">
        <f>E70+E71+E72+E73+E74+E75</f>
        <v>0</v>
      </c>
    </row>
    <row r="69" spans="1:5">
      <c r="A69" s="7" t="s">
        <v>29</v>
      </c>
      <c r="B69" s="8"/>
      <c r="C69" s="17"/>
      <c r="D69" s="17"/>
      <c r="E69" s="7"/>
    </row>
    <row r="70" spans="1:5">
      <c r="A70" s="7" t="s">
        <v>34</v>
      </c>
      <c r="B70" s="8">
        <v>221</v>
      </c>
      <c r="C70" s="17"/>
      <c r="D70" s="17"/>
      <c r="E70" s="7"/>
    </row>
    <row r="71" spans="1:5">
      <c r="A71" s="7" t="s">
        <v>35</v>
      </c>
      <c r="B71" s="8">
        <v>222</v>
      </c>
      <c r="C71" s="17"/>
      <c r="D71" s="17"/>
      <c r="E71" s="7"/>
    </row>
    <row r="72" spans="1:5">
      <c r="A72" s="7" t="s">
        <v>36</v>
      </c>
      <c r="B72" s="8">
        <v>223</v>
      </c>
      <c r="C72" s="17"/>
      <c r="D72" s="17"/>
      <c r="E72" s="7"/>
    </row>
    <row r="73" spans="1:5" ht="25.5">
      <c r="A73" s="7" t="s">
        <v>37</v>
      </c>
      <c r="B73" s="8">
        <v>224</v>
      </c>
      <c r="C73" s="17"/>
      <c r="D73" s="17"/>
      <c r="E73" s="7"/>
    </row>
    <row r="74" spans="1:5" ht="25.5">
      <c r="A74" s="7" t="s">
        <v>38</v>
      </c>
      <c r="B74" s="8">
        <v>225</v>
      </c>
      <c r="C74" s="17"/>
      <c r="D74" s="17"/>
      <c r="E74" s="7"/>
    </row>
    <row r="75" spans="1:5">
      <c r="A75" s="7" t="s">
        <v>39</v>
      </c>
      <c r="B75" s="8">
        <v>226</v>
      </c>
      <c r="C75" s="17"/>
      <c r="D75" s="17"/>
      <c r="E75" s="7"/>
    </row>
    <row r="76" spans="1:5" ht="38.25">
      <c r="A76" s="9" t="s">
        <v>54</v>
      </c>
      <c r="B76" s="11">
        <v>240</v>
      </c>
      <c r="C76" s="19">
        <f>C78</f>
        <v>0</v>
      </c>
      <c r="D76" s="19">
        <f>D78</f>
        <v>0</v>
      </c>
      <c r="E76" s="9">
        <f>E78</f>
        <v>0</v>
      </c>
    </row>
    <row r="77" spans="1:5">
      <c r="A77" s="7" t="s">
        <v>29</v>
      </c>
      <c r="B77" s="8"/>
      <c r="C77" s="17"/>
      <c r="D77" s="17"/>
      <c r="E77" s="7"/>
    </row>
    <row r="78" spans="1:5" ht="63.75">
      <c r="A78" s="7" t="s">
        <v>40</v>
      </c>
      <c r="B78" s="8">
        <v>241</v>
      </c>
      <c r="C78" s="17"/>
      <c r="D78" s="17"/>
      <c r="E78" s="7"/>
    </row>
    <row r="79" spans="1:5" ht="25.5">
      <c r="A79" s="7" t="s">
        <v>41</v>
      </c>
      <c r="B79" s="8">
        <v>260</v>
      </c>
      <c r="C79" s="19">
        <f>C80+C81</f>
        <v>0</v>
      </c>
      <c r="D79" s="19">
        <f>D80+D81</f>
        <v>0</v>
      </c>
      <c r="E79" s="9">
        <f>E80+E81</f>
        <v>0</v>
      </c>
    </row>
    <row r="80" spans="1:5" ht="25.5">
      <c r="A80" s="7" t="s">
        <v>42</v>
      </c>
      <c r="B80" s="8">
        <v>262</v>
      </c>
      <c r="C80" s="17"/>
      <c r="D80" s="17"/>
      <c r="E80" s="7"/>
    </row>
    <row r="81" spans="1:5" ht="63.75">
      <c r="A81" s="7" t="s">
        <v>43</v>
      </c>
      <c r="B81" s="8">
        <v>263</v>
      </c>
      <c r="C81" s="17"/>
      <c r="D81" s="17"/>
      <c r="E81" s="7"/>
    </row>
    <row r="82" spans="1:5">
      <c r="A82" s="9" t="s">
        <v>44</v>
      </c>
      <c r="B82" s="11">
        <v>290</v>
      </c>
      <c r="C82" s="19"/>
      <c r="D82" s="19"/>
      <c r="E82" s="9"/>
    </row>
    <row r="83" spans="1:5" ht="38.25">
      <c r="A83" s="9" t="s">
        <v>45</v>
      </c>
      <c r="B83" s="11">
        <v>300</v>
      </c>
      <c r="C83" s="19">
        <f>C85+C86+C87+C88</f>
        <v>0</v>
      </c>
      <c r="D83" s="19">
        <f>D85+D86+D87+D88</f>
        <v>0</v>
      </c>
      <c r="E83" s="9">
        <f>E85+E86+E87+E88</f>
        <v>0</v>
      </c>
    </row>
    <row r="84" spans="1:5">
      <c r="A84" s="7" t="s">
        <v>29</v>
      </c>
      <c r="B84" s="8"/>
      <c r="C84" s="17"/>
      <c r="D84" s="17"/>
      <c r="E84" s="7"/>
    </row>
    <row r="85" spans="1:5" ht="25.5">
      <c r="A85" s="7" t="s">
        <v>46</v>
      </c>
      <c r="B85" s="8">
        <v>310</v>
      </c>
      <c r="C85" s="17"/>
      <c r="D85" s="17"/>
      <c r="E85" s="7"/>
    </row>
    <row r="86" spans="1:5" ht="25.5">
      <c r="A86" s="7" t="s">
        <v>47</v>
      </c>
      <c r="B86" s="8">
        <v>320</v>
      </c>
      <c r="C86" s="17"/>
      <c r="D86" s="17"/>
      <c r="E86" s="7"/>
    </row>
    <row r="87" spans="1:5" ht="38.25">
      <c r="A87" s="7" t="s">
        <v>55</v>
      </c>
      <c r="B87" s="8">
        <v>330</v>
      </c>
      <c r="C87" s="17"/>
      <c r="D87" s="17"/>
      <c r="E87" s="7"/>
    </row>
    <row r="88" spans="1:5" ht="25.5">
      <c r="A88" s="7" t="s">
        <v>48</v>
      </c>
      <c r="B88" s="8">
        <v>340</v>
      </c>
      <c r="C88" s="17"/>
      <c r="D88" s="17"/>
      <c r="E88" s="7">
        <v>0</v>
      </c>
    </row>
    <row r="89" spans="1:5" ht="38.25">
      <c r="A89" s="9" t="s">
        <v>49</v>
      </c>
      <c r="B89" s="11">
        <v>500</v>
      </c>
      <c r="C89" s="19">
        <f>C91+C92</f>
        <v>0</v>
      </c>
      <c r="D89" s="19">
        <f>D91+D92</f>
        <v>0</v>
      </c>
      <c r="E89" s="9">
        <f>E91+E92</f>
        <v>0</v>
      </c>
    </row>
    <row r="90" spans="1:5">
      <c r="A90" s="7" t="s">
        <v>29</v>
      </c>
      <c r="B90" s="8"/>
      <c r="C90" s="17"/>
      <c r="D90" s="17"/>
      <c r="E90" s="7"/>
    </row>
    <row r="91" spans="1:5" ht="51">
      <c r="A91" s="7" t="s">
        <v>50</v>
      </c>
      <c r="B91" s="8">
        <v>520</v>
      </c>
      <c r="C91" s="17"/>
      <c r="D91" s="17"/>
      <c r="E91" s="7"/>
    </row>
    <row r="92" spans="1:5" ht="38.25">
      <c r="A92" s="7" t="s">
        <v>51</v>
      </c>
      <c r="B92" s="8">
        <v>530</v>
      </c>
      <c r="C92" s="17"/>
      <c r="D92" s="17"/>
      <c r="E92" s="7"/>
    </row>
    <row r="93" spans="1:5" ht="140.25">
      <c r="A93" s="14" t="s">
        <v>68</v>
      </c>
      <c r="B93" s="15"/>
      <c r="C93" s="18">
        <f>C95+C100+C108+C111+C114+C115+C121</f>
        <v>3528701.64</v>
      </c>
      <c r="D93" s="18">
        <f>D95+D100+D108+D111+D114+D115+D121</f>
        <v>3528701.64</v>
      </c>
      <c r="E93" s="14">
        <f>E95+E100+E108+E111+E114+E115+E121</f>
        <v>0</v>
      </c>
    </row>
    <row r="94" spans="1:5">
      <c r="A94" s="7" t="s">
        <v>17</v>
      </c>
      <c r="B94" s="8"/>
      <c r="C94" s="17"/>
      <c r="D94" s="17"/>
      <c r="E94" s="7"/>
    </row>
    <row r="95" spans="1:5" ht="38.25">
      <c r="A95" s="9" t="s">
        <v>28</v>
      </c>
      <c r="B95" s="11">
        <v>210</v>
      </c>
      <c r="C95" s="19">
        <f>C97+C98+C99</f>
        <v>0</v>
      </c>
      <c r="D95" s="19">
        <f>D97+D98+D99</f>
        <v>0</v>
      </c>
      <c r="E95" s="9">
        <f>E97+E98+E99</f>
        <v>0</v>
      </c>
    </row>
    <row r="96" spans="1:5">
      <c r="A96" s="7" t="s">
        <v>29</v>
      </c>
      <c r="B96" s="8"/>
      <c r="C96" s="17"/>
      <c r="D96" s="17"/>
      <c r="E96" s="7"/>
    </row>
    <row r="97" spans="1:5">
      <c r="A97" s="7" t="s">
        <v>30</v>
      </c>
      <c r="B97" s="8">
        <v>211</v>
      </c>
      <c r="C97" s="17"/>
      <c r="D97" s="17"/>
      <c r="E97" s="7"/>
    </row>
    <row r="98" spans="1:5">
      <c r="A98" s="7" t="s">
        <v>31</v>
      </c>
      <c r="B98" s="8">
        <v>212</v>
      </c>
      <c r="C98" s="17"/>
      <c r="D98" s="17"/>
      <c r="E98" s="7"/>
    </row>
    <row r="99" spans="1:5" ht="25.5">
      <c r="A99" s="7" t="s">
        <v>32</v>
      </c>
      <c r="B99" s="8">
        <v>213</v>
      </c>
      <c r="C99" s="17"/>
      <c r="D99" s="17"/>
      <c r="E99" s="7"/>
    </row>
    <row r="100" spans="1:5" ht="25.5">
      <c r="A100" s="9" t="s">
        <v>33</v>
      </c>
      <c r="B100" s="11">
        <v>220</v>
      </c>
      <c r="C100" s="19">
        <f>C102+C103+C104+C105+C106+C107</f>
        <v>273701.64</v>
      </c>
      <c r="D100" s="19">
        <f>D102+D103+D104+D105+D106+D107</f>
        <v>273701.64</v>
      </c>
      <c r="E100" s="9">
        <f>E102+E103+E104+E105+E106+E107</f>
        <v>0</v>
      </c>
    </row>
    <row r="101" spans="1:5">
      <c r="A101" s="7" t="s">
        <v>29</v>
      </c>
      <c r="B101" s="8"/>
      <c r="C101" s="17"/>
      <c r="D101" s="17"/>
      <c r="E101" s="7"/>
    </row>
    <row r="102" spans="1:5">
      <c r="A102" s="7" t="s">
        <v>34</v>
      </c>
      <c r="B102" s="8">
        <v>221</v>
      </c>
      <c r="C102" s="17">
        <v>20000</v>
      </c>
      <c r="D102" s="17">
        <v>20000</v>
      </c>
      <c r="E102" s="7"/>
    </row>
    <row r="103" spans="1:5">
      <c r="A103" s="7" t="s">
        <v>35</v>
      </c>
      <c r="B103" s="8">
        <v>222</v>
      </c>
      <c r="C103" s="17">
        <v>40000</v>
      </c>
      <c r="D103" s="17">
        <v>40000</v>
      </c>
      <c r="E103" s="7"/>
    </row>
    <row r="104" spans="1:5">
      <c r="A104" s="7" t="s">
        <v>36</v>
      </c>
      <c r="B104" s="8">
        <v>223</v>
      </c>
      <c r="C104" s="17"/>
      <c r="D104" s="17"/>
      <c r="E104" s="7"/>
    </row>
    <row r="105" spans="1:5" ht="25.5">
      <c r="A105" s="7" t="s">
        <v>37</v>
      </c>
      <c r="B105" s="8">
        <v>224</v>
      </c>
      <c r="C105" s="17"/>
      <c r="D105" s="17"/>
      <c r="E105" s="7"/>
    </row>
    <row r="106" spans="1:5" ht="25.5">
      <c r="A106" s="7" t="s">
        <v>38</v>
      </c>
      <c r="B106" s="8">
        <v>225</v>
      </c>
      <c r="C106" s="17">
        <v>103701.64</v>
      </c>
      <c r="D106" s="17">
        <v>103701.64</v>
      </c>
      <c r="E106" s="7"/>
    </row>
    <row r="107" spans="1:5">
      <c r="A107" s="7" t="s">
        <v>39</v>
      </c>
      <c r="B107" s="8">
        <v>226</v>
      </c>
      <c r="C107" s="17">
        <v>110000</v>
      </c>
      <c r="D107" s="17">
        <v>110000</v>
      </c>
      <c r="E107" s="7"/>
    </row>
    <row r="108" spans="1:5" ht="38.25">
      <c r="A108" s="9" t="s">
        <v>54</v>
      </c>
      <c r="B108" s="11">
        <v>240</v>
      </c>
      <c r="C108" s="19">
        <f>C110</f>
        <v>0</v>
      </c>
      <c r="D108" s="19">
        <f>D110</f>
        <v>0</v>
      </c>
      <c r="E108" s="9">
        <f>E110</f>
        <v>0</v>
      </c>
    </row>
    <row r="109" spans="1:5">
      <c r="A109" s="7" t="s">
        <v>29</v>
      </c>
      <c r="B109" s="8"/>
      <c r="C109" s="17"/>
      <c r="D109" s="17"/>
      <c r="E109" s="7"/>
    </row>
    <row r="110" spans="1:5" ht="63.75">
      <c r="A110" s="7" t="s">
        <v>40</v>
      </c>
      <c r="B110" s="8">
        <v>241</v>
      </c>
      <c r="C110" s="17"/>
      <c r="D110" s="17"/>
      <c r="E110" s="7"/>
    </row>
    <row r="111" spans="1:5" ht="25.5">
      <c r="A111" s="7" t="s">
        <v>41</v>
      </c>
      <c r="B111" s="8">
        <v>260</v>
      </c>
      <c r="C111" s="19">
        <f>C112+C113</f>
        <v>0</v>
      </c>
      <c r="D111" s="19">
        <f>D112+D113</f>
        <v>0</v>
      </c>
      <c r="E111" s="9">
        <f>E112+E113</f>
        <v>0</v>
      </c>
    </row>
    <row r="112" spans="1:5" ht="25.5">
      <c r="A112" s="7" t="s">
        <v>42</v>
      </c>
      <c r="B112" s="8">
        <v>262</v>
      </c>
      <c r="C112" s="17"/>
      <c r="D112" s="17"/>
      <c r="E112" s="7"/>
    </row>
    <row r="113" spans="1:5" ht="63.75">
      <c r="A113" s="7" t="s">
        <v>43</v>
      </c>
      <c r="B113" s="8">
        <v>263</v>
      </c>
      <c r="C113" s="17"/>
      <c r="D113" s="17"/>
      <c r="E113" s="7"/>
    </row>
    <row r="114" spans="1:5">
      <c r="A114" s="9" t="s">
        <v>44</v>
      </c>
      <c r="B114" s="11">
        <v>290</v>
      </c>
      <c r="C114" s="19">
        <v>40000</v>
      </c>
      <c r="D114" s="19">
        <v>40000</v>
      </c>
      <c r="E114" s="9"/>
    </row>
    <row r="115" spans="1:5" ht="38.25">
      <c r="A115" s="9" t="s">
        <v>45</v>
      </c>
      <c r="B115" s="11">
        <v>300</v>
      </c>
      <c r="C115" s="19">
        <f>C117+C118+C119+C120</f>
        <v>3215000</v>
      </c>
      <c r="D115" s="19">
        <f>D117+D118+D119+D120</f>
        <v>3215000</v>
      </c>
      <c r="E115" s="9">
        <f>E117+E118+E119+E120</f>
        <v>0</v>
      </c>
    </row>
    <row r="116" spans="1:5">
      <c r="A116" s="7" t="s">
        <v>29</v>
      </c>
      <c r="B116" s="8"/>
      <c r="C116" s="17"/>
      <c r="D116" s="17"/>
      <c r="E116" s="7"/>
    </row>
    <row r="117" spans="1:5" ht="25.5">
      <c r="A117" s="7" t="s">
        <v>46</v>
      </c>
      <c r="B117" s="8">
        <v>310</v>
      </c>
      <c r="C117" s="17">
        <v>645000</v>
      </c>
      <c r="D117" s="17">
        <v>645000</v>
      </c>
      <c r="E117" s="7"/>
    </row>
    <row r="118" spans="1:5" ht="25.5">
      <c r="A118" s="7" t="s">
        <v>47</v>
      </c>
      <c r="B118" s="8">
        <v>320</v>
      </c>
      <c r="C118" s="17"/>
      <c r="D118" s="17"/>
      <c r="E118" s="7"/>
    </row>
    <row r="119" spans="1:5" ht="38.25">
      <c r="A119" s="7" t="s">
        <v>55</v>
      </c>
      <c r="B119" s="8">
        <v>330</v>
      </c>
      <c r="C119" s="17"/>
      <c r="D119" s="17"/>
      <c r="E119" s="7"/>
    </row>
    <row r="120" spans="1:5" ht="25.5">
      <c r="A120" s="7" t="s">
        <v>48</v>
      </c>
      <c r="B120" s="8">
        <v>340</v>
      </c>
      <c r="C120" s="17">
        <v>2570000</v>
      </c>
      <c r="D120" s="17">
        <v>2570000</v>
      </c>
      <c r="E120" s="7"/>
    </row>
    <row r="121" spans="1:5" ht="38.25">
      <c r="A121" s="9" t="s">
        <v>49</v>
      </c>
      <c r="B121" s="11">
        <v>500</v>
      </c>
      <c r="C121" s="19">
        <f>C123+C124</f>
        <v>0</v>
      </c>
      <c r="D121" s="19">
        <f>D123+D124</f>
        <v>0</v>
      </c>
      <c r="E121" s="9">
        <f>E123+E124</f>
        <v>0</v>
      </c>
    </row>
    <row r="122" spans="1:5">
      <c r="A122" s="7" t="s">
        <v>29</v>
      </c>
      <c r="B122" s="8"/>
      <c r="C122" s="17"/>
      <c r="D122" s="17"/>
      <c r="E122" s="7"/>
    </row>
    <row r="123" spans="1:5" ht="51">
      <c r="A123" s="7" t="s">
        <v>50</v>
      </c>
      <c r="B123" s="8">
        <v>520</v>
      </c>
      <c r="C123" s="17"/>
      <c r="D123" s="17"/>
      <c r="E123" s="7"/>
    </row>
    <row r="124" spans="1:5" ht="38.25">
      <c r="A124" s="7" t="s">
        <v>51</v>
      </c>
      <c r="B124" s="8">
        <v>530</v>
      </c>
      <c r="C124" s="17"/>
      <c r="D124" s="17"/>
      <c r="E124" s="7"/>
    </row>
    <row r="125" spans="1:5">
      <c r="A125" s="7" t="s">
        <v>52</v>
      </c>
      <c r="B125" s="8"/>
      <c r="C125" s="17"/>
      <c r="D125" s="17"/>
      <c r="E125" s="7"/>
    </row>
    <row r="126" spans="1:5" ht="25.5">
      <c r="A126" s="7" t="s">
        <v>53</v>
      </c>
      <c r="B126" s="8" t="s">
        <v>15</v>
      </c>
      <c r="C126" s="17"/>
      <c r="D126" s="17"/>
      <c r="E126" s="7"/>
    </row>
    <row r="127" spans="1:5">
      <c r="A127" s="1"/>
      <c r="B127" s="1"/>
      <c r="C127" s="20"/>
      <c r="D127" s="20"/>
      <c r="E127" s="1"/>
    </row>
    <row r="128" spans="1:5">
      <c r="A128" s="1"/>
      <c r="B128" s="1"/>
      <c r="C128" s="20"/>
      <c r="D128" s="20"/>
      <c r="E128" s="1"/>
    </row>
    <row r="129" spans="1:5">
      <c r="A129" s="12"/>
      <c r="B129" s="1"/>
      <c r="C129" s="20"/>
      <c r="D129" s="20"/>
      <c r="E129" s="1"/>
    </row>
    <row r="130" spans="1:5">
      <c r="A130" s="1"/>
      <c r="B130" s="1"/>
      <c r="C130" s="20"/>
      <c r="D130" s="20"/>
      <c r="E130" s="1"/>
    </row>
    <row r="131" spans="1:5">
      <c r="A131" s="1"/>
      <c r="B131" s="1"/>
      <c r="C131" s="20"/>
      <c r="D131" s="20"/>
      <c r="E131" s="1"/>
    </row>
    <row r="132" spans="1:5">
      <c r="A132" s="1"/>
      <c r="B132" s="1"/>
      <c r="C132" s="20"/>
      <c r="D132" s="20"/>
      <c r="E132" s="1"/>
    </row>
    <row r="133" spans="1:5">
      <c r="A133" s="1"/>
      <c r="B133" s="1"/>
      <c r="C133" s="20"/>
      <c r="D133" s="20"/>
      <c r="E133" s="1"/>
    </row>
    <row r="134" spans="1:5">
      <c r="A134" s="1"/>
      <c r="B134" s="1"/>
      <c r="C134" s="20"/>
      <c r="D134" s="20"/>
      <c r="E134" s="1"/>
    </row>
    <row r="135" spans="1:5">
      <c r="A135" s="1"/>
      <c r="B135" s="1"/>
      <c r="C135" s="20"/>
      <c r="D135" s="20"/>
      <c r="E135" s="1"/>
    </row>
    <row r="136" spans="1:5">
      <c r="A136" s="1"/>
      <c r="B136" s="1"/>
      <c r="C136" s="20"/>
      <c r="D136" s="20"/>
      <c r="E136" s="1"/>
    </row>
    <row r="137" spans="1:5">
      <c r="A137" s="1"/>
      <c r="B137" s="1"/>
      <c r="C137" s="20"/>
      <c r="D137" s="20"/>
      <c r="E137" s="1"/>
    </row>
    <row r="138" spans="1:5">
      <c r="A138" s="1"/>
      <c r="B138" s="1"/>
      <c r="C138" s="20"/>
      <c r="D138" s="20"/>
      <c r="E138" s="1"/>
    </row>
    <row r="139" spans="1:5">
      <c r="A139" s="1"/>
      <c r="B139" s="1"/>
      <c r="C139" s="20"/>
      <c r="D139" s="20"/>
      <c r="E139" s="1"/>
    </row>
    <row r="140" spans="1:5">
      <c r="A140" s="1"/>
      <c r="B140" s="1"/>
      <c r="C140" s="20"/>
      <c r="D140" s="20"/>
      <c r="E140" s="1"/>
    </row>
    <row r="141" spans="1:5">
      <c r="A141" s="1"/>
      <c r="B141" s="1"/>
      <c r="C141" s="20"/>
      <c r="D141" s="20"/>
      <c r="E141" s="1"/>
    </row>
    <row r="142" spans="1:5">
      <c r="A142" s="1"/>
      <c r="B142" s="1"/>
      <c r="C142" s="20"/>
      <c r="D142" s="20"/>
      <c r="E142" s="1"/>
    </row>
    <row r="143" spans="1:5">
      <c r="A143" s="1"/>
      <c r="B143" s="1"/>
      <c r="C143" s="20"/>
      <c r="D143" s="20"/>
      <c r="E143" s="1"/>
    </row>
    <row r="144" spans="1:5">
      <c r="A144" s="1"/>
      <c r="B144" s="1"/>
      <c r="C144" s="20"/>
      <c r="D144" s="20"/>
      <c r="E144" s="1"/>
    </row>
    <row r="145" spans="1:5">
      <c r="A145" s="1"/>
      <c r="B145" s="1"/>
      <c r="C145" s="20"/>
      <c r="D145" s="20"/>
      <c r="E145" s="1"/>
    </row>
    <row r="146" spans="1:5">
      <c r="A146" s="1"/>
      <c r="B146" s="1"/>
      <c r="C146" s="20"/>
      <c r="D146" s="20"/>
      <c r="E146" s="1"/>
    </row>
    <row r="147" spans="1:5">
      <c r="A147" s="1"/>
      <c r="B147" s="1"/>
      <c r="C147" s="20"/>
      <c r="D147" s="20"/>
      <c r="E147" s="1"/>
    </row>
    <row r="148" spans="1:5">
      <c r="A148" s="1"/>
      <c r="B148" s="1"/>
      <c r="C148" s="20"/>
      <c r="D148" s="20"/>
      <c r="E148" s="1"/>
    </row>
    <row r="149" spans="1:5">
      <c r="A149" s="1"/>
      <c r="B149" s="1"/>
      <c r="C149" s="20"/>
      <c r="D149" s="20"/>
      <c r="E149" s="1"/>
    </row>
    <row r="150" spans="1:5">
      <c r="A150" s="1"/>
      <c r="B150" s="1"/>
      <c r="C150" s="20"/>
      <c r="D150" s="20"/>
      <c r="E150" s="1"/>
    </row>
    <row r="151" spans="1:5">
      <c r="A151" s="1"/>
      <c r="B151" s="1"/>
      <c r="C151" s="20"/>
      <c r="D151" s="20"/>
      <c r="E151" s="1"/>
    </row>
    <row r="152" spans="1:5">
      <c r="A152" s="1"/>
      <c r="B152" s="1"/>
      <c r="C152" s="20"/>
      <c r="D152" s="20"/>
      <c r="E152" s="1"/>
    </row>
    <row r="153" spans="1:5">
      <c r="A153" s="1"/>
      <c r="B153" s="1"/>
      <c r="C153" s="20"/>
      <c r="D153" s="20"/>
      <c r="E153" s="1"/>
    </row>
    <row r="154" spans="1:5">
      <c r="A154" s="1"/>
      <c r="B154" s="1"/>
      <c r="C154" s="20"/>
      <c r="D154" s="20"/>
      <c r="E154" s="1"/>
    </row>
    <row r="155" spans="1:5">
      <c r="A155" s="1"/>
      <c r="B155" s="1"/>
      <c r="C155" s="20"/>
      <c r="D155" s="20"/>
      <c r="E155" s="1"/>
    </row>
    <row r="156" spans="1:5">
      <c r="A156" s="1"/>
      <c r="B156" s="1"/>
      <c r="C156" s="20"/>
      <c r="D156" s="20"/>
      <c r="E156" s="1"/>
    </row>
    <row r="157" spans="1:5">
      <c r="A157" s="1"/>
      <c r="B157" s="1"/>
      <c r="C157" s="20"/>
      <c r="D157" s="20"/>
      <c r="E157" s="1"/>
    </row>
    <row r="158" spans="1:5">
      <c r="A158" s="1"/>
      <c r="B158" s="1"/>
      <c r="C158" s="20"/>
      <c r="D158" s="20"/>
      <c r="E158" s="1"/>
    </row>
    <row r="159" spans="1:5">
      <c r="A159" s="1"/>
      <c r="B159" s="1"/>
      <c r="C159" s="20"/>
      <c r="D159" s="20"/>
      <c r="E159" s="1"/>
    </row>
    <row r="160" spans="1:5">
      <c r="C160" s="21"/>
      <c r="D160" s="21"/>
    </row>
    <row r="161" spans="3:4">
      <c r="C161" s="21"/>
      <c r="D161" s="21"/>
    </row>
    <row r="162" spans="3:4">
      <c r="C162" s="21"/>
      <c r="D162" s="21"/>
    </row>
    <row r="163" spans="3:4">
      <c r="C163" s="21"/>
      <c r="D163" s="21"/>
    </row>
    <row r="164" spans="3:4">
      <c r="C164" s="21"/>
      <c r="D164" s="21"/>
    </row>
    <row r="165" spans="3:4">
      <c r="C165" s="21"/>
      <c r="D165" s="21"/>
    </row>
    <row r="166" spans="3:4">
      <c r="C166" s="21"/>
      <c r="D166" s="21"/>
    </row>
    <row r="167" spans="3:4">
      <c r="C167" s="21"/>
      <c r="D167" s="21"/>
    </row>
    <row r="168" spans="3:4">
      <c r="C168" s="21"/>
      <c r="D168" s="21"/>
    </row>
    <row r="169" spans="3:4">
      <c r="C169" s="21"/>
      <c r="D169" s="21"/>
    </row>
    <row r="170" spans="3:4">
      <c r="C170" s="21"/>
      <c r="D170" s="21"/>
    </row>
    <row r="171" spans="3:4">
      <c r="C171" s="21"/>
      <c r="D171" s="21"/>
    </row>
    <row r="172" spans="3:4">
      <c r="C172" s="21"/>
      <c r="D172" s="21"/>
    </row>
    <row r="173" spans="3:4">
      <c r="C173" s="21"/>
      <c r="D173" s="21"/>
    </row>
    <row r="174" spans="3:4">
      <c r="C174" s="21"/>
      <c r="D174" s="21"/>
    </row>
    <row r="175" spans="3:4">
      <c r="C175" s="21"/>
      <c r="D175" s="21"/>
    </row>
    <row r="176" spans="3:4">
      <c r="C176" s="21"/>
      <c r="D176" s="21"/>
    </row>
    <row r="177" spans="3:4">
      <c r="C177" s="21"/>
      <c r="D177" s="21"/>
    </row>
    <row r="178" spans="3:4">
      <c r="C178" s="21"/>
      <c r="D178" s="21"/>
    </row>
    <row r="179" spans="3:4">
      <c r="C179" s="21"/>
      <c r="D179" s="21"/>
    </row>
    <row r="180" spans="3:4">
      <c r="C180" s="21"/>
      <c r="D180" s="21"/>
    </row>
    <row r="181" spans="3:4">
      <c r="C181" s="21"/>
      <c r="D181" s="21"/>
    </row>
    <row r="182" spans="3:4">
      <c r="C182" s="21"/>
      <c r="D182" s="21"/>
    </row>
    <row r="183" spans="3:4">
      <c r="C183" s="21"/>
      <c r="D183" s="21"/>
    </row>
    <row r="184" spans="3:4">
      <c r="C184" s="21"/>
      <c r="D184" s="21"/>
    </row>
    <row r="185" spans="3:4">
      <c r="C185" s="21"/>
      <c r="D185" s="21"/>
    </row>
    <row r="186" spans="3:4">
      <c r="C186" s="21"/>
      <c r="D186" s="21"/>
    </row>
    <row r="187" spans="3:4">
      <c r="C187" s="21"/>
      <c r="D187" s="21"/>
    </row>
    <row r="188" spans="3:4">
      <c r="C188" s="21"/>
      <c r="D188" s="21"/>
    </row>
    <row r="189" spans="3:4">
      <c r="C189" s="21"/>
      <c r="D189" s="21"/>
    </row>
    <row r="190" spans="3:4">
      <c r="C190" s="21"/>
      <c r="D190" s="21"/>
    </row>
    <row r="191" spans="3:4">
      <c r="C191" s="21"/>
      <c r="D191" s="21"/>
    </row>
    <row r="192" spans="3:4">
      <c r="C192" s="21"/>
      <c r="D192" s="21"/>
    </row>
    <row r="193" spans="3:4">
      <c r="C193" s="21"/>
      <c r="D193" s="21"/>
    </row>
    <row r="194" spans="3:4">
      <c r="C194" s="21"/>
      <c r="D194" s="21"/>
    </row>
    <row r="195" spans="3:4">
      <c r="C195" s="21"/>
      <c r="D195" s="21"/>
    </row>
    <row r="196" spans="3:4">
      <c r="C196" s="21"/>
      <c r="D196" s="21"/>
    </row>
    <row r="197" spans="3:4">
      <c r="C197" s="21"/>
      <c r="D197" s="21"/>
    </row>
    <row r="198" spans="3:4">
      <c r="C198" s="21"/>
      <c r="D198" s="21"/>
    </row>
    <row r="199" spans="3:4">
      <c r="C199" s="21"/>
      <c r="D199" s="21"/>
    </row>
    <row r="200" spans="3:4">
      <c r="C200" s="21"/>
      <c r="D200" s="21"/>
    </row>
    <row r="201" spans="3:4">
      <c r="C201" s="21"/>
      <c r="D201" s="21"/>
    </row>
    <row r="202" spans="3:4">
      <c r="C202" s="21"/>
      <c r="D202" s="21"/>
    </row>
    <row r="203" spans="3:4">
      <c r="C203" s="21"/>
      <c r="D203" s="21"/>
    </row>
    <row r="204" spans="3:4">
      <c r="C204" s="21"/>
      <c r="D204" s="21"/>
    </row>
    <row r="205" spans="3:4">
      <c r="C205" s="21"/>
      <c r="D205" s="21"/>
    </row>
    <row r="206" spans="3:4">
      <c r="C206" s="21"/>
      <c r="D206" s="21"/>
    </row>
    <row r="207" spans="3:4">
      <c r="C207" s="21"/>
      <c r="D207" s="21"/>
    </row>
    <row r="208" spans="3:4">
      <c r="C208" s="21"/>
      <c r="D208" s="21"/>
    </row>
    <row r="209" spans="3:4">
      <c r="C209" s="21"/>
      <c r="D209" s="21"/>
    </row>
    <row r="210" spans="3:4">
      <c r="C210" s="21"/>
      <c r="D210" s="21"/>
    </row>
    <row r="211" spans="3:4">
      <c r="C211" s="21"/>
      <c r="D211" s="21"/>
    </row>
    <row r="212" spans="3:4">
      <c r="C212" s="21"/>
      <c r="D212" s="21"/>
    </row>
    <row r="213" spans="3:4">
      <c r="C213" s="21"/>
      <c r="D213" s="21"/>
    </row>
    <row r="214" spans="3:4">
      <c r="C214" s="21"/>
      <c r="D214" s="21"/>
    </row>
    <row r="215" spans="3:4">
      <c r="C215" s="21"/>
      <c r="D215" s="21"/>
    </row>
    <row r="216" spans="3:4">
      <c r="C216" s="21"/>
      <c r="D216" s="21"/>
    </row>
    <row r="217" spans="3:4">
      <c r="C217" s="21"/>
      <c r="D217" s="21"/>
    </row>
    <row r="218" spans="3:4">
      <c r="C218" s="21"/>
      <c r="D218" s="21"/>
    </row>
    <row r="219" spans="3:4">
      <c r="C219" s="21"/>
      <c r="D219" s="21"/>
    </row>
    <row r="220" spans="3:4">
      <c r="C220" s="21"/>
      <c r="D220" s="21"/>
    </row>
    <row r="221" spans="3:4">
      <c r="C221" s="21"/>
      <c r="D221" s="21"/>
    </row>
    <row r="222" spans="3:4">
      <c r="C222" s="21"/>
      <c r="D222" s="21"/>
    </row>
    <row r="223" spans="3:4">
      <c r="C223" s="21"/>
      <c r="D223" s="21"/>
    </row>
    <row r="224" spans="3:4">
      <c r="C224" s="21"/>
      <c r="D224" s="21"/>
    </row>
    <row r="225" spans="3:4">
      <c r="C225" s="21"/>
      <c r="D225" s="21"/>
    </row>
    <row r="226" spans="3:4">
      <c r="C226" s="21"/>
      <c r="D226" s="21"/>
    </row>
    <row r="227" spans="3:4">
      <c r="C227" s="21"/>
      <c r="D227" s="21"/>
    </row>
    <row r="228" spans="3:4">
      <c r="C228" s="21"/>
      <c r="D228" s="21"/>
    </row>
    <row r="229" spans="3:4">
      <c r="C229" s="21"/>
      <c r="D229" s="21"/>
    </row>
    <row r="230" spans="3:4">
      <c r="C230" s="21"/>
      <c r="D230" s="21"/>
    </row>
    <row r="231" spans="3:4">
      <c r="C231" s="21"/>
      <c r="D231" s="21"/>
    </row>
    <row r="232" spans="3:4">
      <c r="C232" s="21"/>
      <c r="D232" s="21"/>
    </row>
    <row r="233" spans="3:4">
      <c r="C233" s="21"/>
      <c r="D233" s="21"/>
    </row>
    <row r="234" spans="3:4">
      <c r="C234" s="21"/>
      <c r="D234" s="21"/>
    </row>
    <row r="235" spans="3:4">
      <c r="C235" s="21"/>
      <c r="D235" s="21"/>
    </row>
    <row r="236" spans="3:4">
      <c r="C236" s="21"/>
      <c r="D236" s="21"/>
    </row>
    <row r="237" spans="3:4">
      <c r="C237" s="21"/>
      <c r="D237" s="21"/>
    </row>
    <row r="238" spans="3:4">
      <c r="C238" s="21"/>
      <c r="D238" s="21"/>
    </row>
    <row r="239" spans="3:4">
      <c r="C239" s="21"/>
      <c r="D239" s="21"/>
    </row>
    <row r="240" spans="3:4">
      <c r="C240" s="21"/>
      <c r="D240" s="21"/>
    </row>
    <row r="241" spans="3:4">
      <c r="C241" s="21"/>
      <c r="D241" s="21"/>
    </row>
    <row r="242" spans="3:4">
      <c r="C242" s="21"/>
      <c r="D242" s="21"/>
    </row>
    <row r="243" spans="3:4">
      <c r="C243" s="21"/>
      <c r="D243" s="21"/>
    </row>
    <row r="244" spans="3:4">
      <c r="C244" s="21"/>
      <c r="D244" s="21"/>
    </row>
    <row r="245" spans="3:4">
      <c r="C245" s="21"/>
      <c r="D245" s="21"/>
    </row>
    <row r="246" spans="3:4">
      <c r="C246" s="21"/>
      <c r="D246" s="21"/>
    </row>
    <row r="247" spans="3:4">
      <c r="C247" s="21"/>
      <c r="D247" s="21"/>
    </row>
    <row r="248" spans="3:4">
      <c r="C248" s="21"/>
      <c r="D248" s="21"/>
    </row>
    <row r="249" spans="3:4">
      <c r="C249" s="21"/>
      <c r="D249" s="21"/>
    </row>
    <row r="250" spans="3:4">
      <c r="C250" s="21"/>
      <c r="D250" s="21"/>
    </row>
    <row r="251" spans="3:4">
      <c r="C251" s="21"/>
      <c r="D251" s="21"/>
    </row>
    <row r="252" spans="3:4">
      <c r="C252" s="21"/>
      <c r="D252" s="21"/>
    </row>
    <row r="253" spans="3:4">
      <c r="C253" s="21"/>
      <c r="D253" s="21"/>
    </row>
    <row r="254" spans="3:4">
      <c r="C254" s="21"/>
      <c r="D254" s="21"/>
    </row>
    <row r="255" spans="3:4">
      <c r="C255" s="21"/>
      <c r="D255" s="21"/>
    </row>
    <row r="256" spans="3:4">
      <c r="C256" s="21"/>
      <c r="D256" s="21"/>
    </row>
    <row r="257" spans="3:4">
      <c r="C257" s="21"/>
      <c r="D257" s="21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</vt:lpstr>
      <vt:lpstr>Показ. фин. сост.</vt:lpstr>
      <vt:lpstr>Меропр. страт. назн.</vt:lpstr>
      <vt:lpstr>Поступл. и выплаты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2013-11-08T03:59:22Z</cp:lastPrinted>
  <dcterms:created xsi:type="dcterms:W3CDTF">1996-10-08T23:32:33Z</dcterms:created>
  <dcterms:modified xsi:type="dcterms:W3CDTF">2013-11-20T06:34:36Z</dcterms:modified>
</cp:coreProperties>
</file>